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AZNI PODACI\NEREVIDIRANI PODACI\2026\Q1 2026\ZBIRNO\"/>
    </mc:Choice>
  </mc:AlternateContent>
  <xr:revisionPtr revIDLastSave="0" documentId="13_ncr:1_{2CA75CEC-C9C7-4999-BC6B-9E89692C8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faktoring!$C$1:$L$11</definedName>
    <definedName name="_xlnm.Print_Area" localSheetId="1">inv.drustva!$A$1:$L$21</definedName>
    <definedName name="_xlnm.Print_Area" localSheetId="8">leasing!$C$1:$O$29</definedName>
    <definedName name="_xlnm.Print_Area" localSheetId="4">'omf&amp;dmf '!$A$1:$H$53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9" l="1"/>
  <c r="F23" i="9"/>
  <c r="F19" i="9"/>
  <c r="F15" i="9"/>
  <c r="F11" i="9"/>
  <c r="D24" i="9"/>
  <c r="C24" i="9"/>
  <c r="D23" i="9"/>
  <c r="C23" i="9"/>
  <c r="D19" i="9"/>
  <c r="C19" i="9"/>
  <c r="D15" i="9"/>
  <c r="C15" i="9"/>
  <c r="D11" i="9"/>
  <c r="C11" i="9"/>
  <c r="H12" i="8"/>
  <c r="I12" i="8"/>
  <c r="G12" i="8"/>
  <c r="E12" i="8"/>
  <c r="D12" i="8"/>
  <c r="H21" i="12" l="1"/>
  <c r="G21" i="12"/>
  <c r="F21" i="12"/>
  <c r="E21" i="12"/>
  <c r="D21" i="12"/>
  <c r="H20" i="11"/>
  <c r="G20" i="11"/>
  <c r="F20" i="11"/>
  <c r="E20" i="11"/>
  <c r="D20" i="11"/>
  <c r="H17" i="10"/>
  <c r="G17" i="10"/>
  <c r="F17" i="10"/>
  <c r="E17" i="10"/>
  <c r="D17" i="10"/>
  <c r="G14" i="2"/>
  <c r="D14" i="2"/>
  <c r="D9" i="3"/>
  <c r="C9" i="3"/>
</calcChain>
</file>

<file path=xl/sharedStrings.xml><?xml version="1.0" encoding="utf-8"?>
<sst xmlns="http://schemas.openxmlformats.org/spreadsheetml/2006/main" count="307" uniqueCount="203">
  <si>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</si>
  <si>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</si>
  <si>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</si>
  <si>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</si>
  <si>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</si>
  <si>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</si>
  <si>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</si>
  <si>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</si>
  <si>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</si>
  <si>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</si>
  <si>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</si>
  <si>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</si>
  <si>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</si>
  <si>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</si>
  <si>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</si>
  <si>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</si>
  <si>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</si>
  <si>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</si>
  <si>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</si>
  <si>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</si>
  <si>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</si>
  <si>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</si>
  <si>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</si>
  <si>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</si>
  <si>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</si>
  <si>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</si>
  <si>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</si>
  <si>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</si>
  <si>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</si>
  <si>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</si>
  <si>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</si>
  <si>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</si>
  <si>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</si>
  <si>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</si>
  <si>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</si>
  <si>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</si>
  <si>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</si>
  <si>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</si>
  <si>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</si>
  <si>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</si>
  <si>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</si>
  <si>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</si>
  <si>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</si>
  <si>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</si>
  <si>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</si>
  <si>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</si>
  <si>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</si>
  <si>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</si>
  <si>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</si>
  <si>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</si>
  <si>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</si>
  <si>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</si>
  <si>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</si>
  <si>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</si>
  <si>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</si>
  <si>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</si>
  <si>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</si>
  <si>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</si>
  <si>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</si>
  <si>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</si>
  <si>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</si>
  <si>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</si>
  <si>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</si>
  <si>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</si>
  <si>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</si>
  <si>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</si>
  <si>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</si>
  <si>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</si>
  <si>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</si>
  <si>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</si>
  <si>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</si>
  <si>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</si>
  <si>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</si>
  <si>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</si>
  <si>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</si>
  <si>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</si>
  <si>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</si>
  <si>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</si>
  <si>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</si>
  <si>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</si>
  <si>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</si>
  <si>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</si>
  <si>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</si>
  <si>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</si>
  <si>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</si>
  <si>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</si>
  <si>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</si>
  <si>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</si>
  <si>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</si>
  <si>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</si>
  <si>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</si>
  <si>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</si>
  <si>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</si>
  <si>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</si>
  <si>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>LEI investicijskog društva</t>
  </si>
  <si>
    <t>Aktiva</t>
  </si>
  <si>
    <t>u eurima i postocima</t>
  </si>
  <si>
    <t>u eurima</t>
  </si>
  <si>
    <t>Neto imovina fonda</t>
  </si>
  <si>
    <t xml:space="preserve">Udio u ukupnoj neto imovini </t>
  </si>
  <si>
    <t>Podaci o promjeni aktive izračunati su u odnosu na isto razdoblje prethodne godine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</si>
  <si>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</si>
  <si>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</si>
  <si>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</si>
  <si>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</si>
  <si>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</si>
  <si>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</si>
  <si>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</si>
  <si>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</si>
  <si>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</si>
  <si>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</si>
  <si>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</si>
  <si>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</si>
  <si>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</si>
  <si>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</si>
  <si>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</si>
  <si>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</si>
  <si>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</si>
  <si>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</si>
  <si>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</si>
  <si>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</si>
  <si>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</si>
  <si>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</si>
  <si>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</si>
  <si>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</si>
  <si>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</si>
  <si>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</si>
  <si>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</si>
  <si>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</si>
  <si>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</si>
  <si>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</si>
  <si>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</si>
  <si>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</si>
  <si>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</si>
  <si>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</si>
  <si>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</si>
  <si>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</si>
  <si>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</si>
  <si>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</si>
  <si>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</si>
  <si>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</si>
  <si>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</si>
  <si>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</si>
  <si>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</si>
  <si>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</si>
  <si>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</si>
  <si>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Napomena:</t>
  </si>
  <si>
    <t>POSITIVE ARB d.o.o.</t>
  </si>
  <si>
    <t>747800Y0HBSKPV4S6P34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</si>
  <si>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</si>
  <si>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</si>
  <si>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</si>
  <si>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</si>
  <si>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LEI društva</t>
  </si>
  <si>
    <t>Allianz ZB d.o.o. društvo za upravljanje obveznim i dobrovoljnim mirovinskim fondom</t>
  </si>
  <si>
    <t>549300C65O9G9XDGGV12</t>
  </si>
  <si>
    <t>Erste d.o.o. društvo za upravljanje obveznim i dobrovoljnim mirovinskim fondovima</t>
  </si>
  <si>
    <t>529900JNYHUFUO8D4Z14</t>
  </si>
  <si>
    <t>549300JEBNBXEY27HE27</t>
  </si>
  <si>
    <t>549300KUWF0GTBWT9S32</t>
  </si>
  <si>
    <t>PRIVREMENI NEREVIDIRANI PODACI NA DAN 31. OŽUJKA 2026. GODINE</t>
  </si>
  <si>
    <t xml:space="preserve">PRIVREMENI NEREVIDIRANI PODACI ZA INVESTICIJSKA DRUŠTVA, na dan 31.ožujka 2026. </t>
  </si>
  <si>
    <t xml:space="preserve">PRIVREMENI NEREVIDIRANI PODACI O STANJU PORTFELJA I SKRBNIŠTVA FINANCIJSKIH INSTRUMENATA, na dan 31.ožujka 2026. </t>
  </si>
  <si>
    <t xml:space="preserve">PRIVREMENI NEREVIDIRANI PODACI ZA DRUŠTVA ZA UPRAVLJANJE MIROVINSKIM FONDOVIMA, na dan 31.ožujka 2026. </t>
  </si>
  <si>
    <t xml:space="preserve">PRIVREMENI NEREVIDIRANI PODACI ZA MIROVINSKE FONDOVE, na dan 31.ožujka 2026. </t>
  </si>
  <si>
    <t xml:space="preserve">PRIVREMENI, NEREVIDIRANI PODACI ZA TRŽIŠTE OSIGURANJA - ŽIVOTNA osiguranja, na dan 31.ožujka 2026. </t>
  </si>
  <si>
    <t xml:space="preserve">PRIVREMENI, NEREVIDIRANI PODACI ZA TRŽIŠTE OSIGURANJA - NEŽIVOTNA osiguranja, na dan 31.ožujka 2026. </t>
  </si>
  <si>
    <t xml:space="preserve">PRIVREMENI, NEREVIDIRANI PODACI ZA TRŽIŠTE OSIGURANJA - ukupno, na dan 31.ožujka 2026. </t>
  </si>
  <si>
    <t xml:space="preserve">PRIVREMENI, NEREVIDIRANI PODACI ZA LEASING DRUŠTVA, na dan 31.ožujka 2026. </t>
  </si>
  <si>
    <t xml:space="preserve">PRIVREMENI, NEREVIDIRANI PODACI ZA FAKTORING DRUŠTVA, na dan 31.ožujka 2026. </t>
  </si>
  <si>
    <t xml:space="preserve">PRIVREMENI NEREVIDIRANI PODACI ZA INVESTICIJSKA DRUŠTVA, na dan 31. ožujka 2026. </t>
  </si>
  <si>
    <t xml:space="preserve">PRIVREMENI NEREVIDIRANI PODACI O STANJU PORTFELJA I SKRBNIŠTVA FINANCIJSKIH INSTRUMENATA, na dan 31. ožujka 2026. </t>
  </si>
  <si>
    <t>Promjena u odnosu na 31.12.2025.</t>
  </si>
  <si>
    <t>-Dobit (gubitak) prije oporezivanja odnosi se na razdoblje od 1.1.2026. do 31.3.2026. godine</t>
  </si>
  <si>
    <t>NEREVIDIRANI PODACI ZA DRUŠTVA ZA UPRAVLJANJE MIROVINSKIM FONDOVIMA, na dan 31. ožujka 2026.</t>
  </si>
  <si>
    <t>Promjena neto imovine u odnosu na 31.12.2025.</t>
  </si>
  <si>
    <t>Vrijednost obračunske jedinice fonda na 31.3.2026.</t>
  </si>
  <si>
    <t>Prinos u razdoblju 31.12.2026.-31.3.2026.</t>
  </si>
  <si>
    <t>-Dobit (gubitak) odnosi se na razdoblje od 1.1.2026. do 31.3.2026. godine</t>
  </si>
  <si>
    <t>NEREVIDIRANI PODACI ZA OBVEZNE MIROVINSKE FONDOVE, na dan 31. ožujka 2026.</t>
  </si>
  <si>
    <t>PRIVREMENI NEREVIDIRANI PODACI ZA TRŽIŠTE OSIGURANJA - ŽIVOTNA osiguranja, na dan 31. ožujka 2026.</t>
  </si>
  <si>
    <t>PRIVREMENI NEREVIDIRANI PODACI ZA TRŽIŠTE OSIGURANJA - NEŽIVOTNA osiguranja, na dan 31. ožujka 2026.</t>
  </si>
  <si>
    <t>PRIVREMENI NEREVIDIRANI PODACI ZA TRŽIŠTE OSIGURANJA - ukupno, na dan 31. ožujka 2026.</t>
  </si>
  <si>
    <t>PRIVREMENI NEREVIDIRANI PODACI ZA LEASING DRUŠTVA, na dan 31. ožujka 2026.</t>
  </si>
  <si>
    <t>PRIVREMENI NEREVIDIRANI PODACI ZA FAKTORING DRUŠTVA, na dan 31. ožujka 2026.</t>
  </si>
  <si>
    <t>INTERCAPITAL DIGITAL WEALTH MANAGEMENT d.o.o.</t>
  </si>
  <si>
    <t>74780070J3ER16VGF193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</si>
  <si>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</si>
  <si>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</si>
  <si>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</si>
  <si>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</si>
  <si>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</si>
  <si>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</si>
  <si>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</si>
  <si>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</si>
  <si>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</si>
  <si>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</si>
  <si>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74780000904H51PVL664</t>
  </si>
  <si>
    <t>74780000Q0NHK2O5DU16</t>
  </si>
  <si>
    <t>7478000090THK2NOZI72</t>
  </si>
  <si>
    <t>315700PS397SPA0S1F19</t>
  </si>
  <si>
    <t>Naplaćena premija (NP)</t>
  </si>
  <si>
    <t>Udjel u 
ukupnoj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</si>
</sst>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applyFont="1" applyFill="1" applyBorder="1" applyAlignment="1">
      <alignment horizontal="left"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3" fontId="47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7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7" fillId="0" borderId="3" xfId="22" applyNumberFormat="1" applyFont="1" applyFill="1" applyBorder="1" applyAlignment="1" applyProtection="1">
      <alignment vertical="center" wrapText="1"/>
      <protection locked="0"/>
    </xf>
    <xf numFmtId="3" fontId="26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0" fontId="5" fillId="0" borderId="0" xfId="22" applyFont="1" applyAlignment="1">
      <alignment vertical="center"/>
    </xf>
    <xf numFmtId="0" fontId="38" fillId="0" borderId="0" xfId="12" applyFont="1"/>
    <xf numFmtId="0" fontId="14" fillId="0" borderId="0" xfId="22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vertical="center"/>
    </xf>
    <xf numFmtId="167" fontId="10" fillId="2" borderId="5" xfId="10" applyNumberFormat="1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2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2" fillId="0" borderId="2" xfId="23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3" applyNumberFormat="1" applyFont="1" applyFill="1" applyBorder="1" applyAlignment="1" applyProtection="1">
      <alignment vertical="top" wrapText="1" readingOrder="1"/>
      <protection locked="0"/>
    </xf>
    <xf numFmtId="3" fontId="12" fillId="0" borderId="3" xfId="23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4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4" quotePrefix="1" applyNumberFormat="1" applyFont="1" applyFill="1" applyBorder="1" applyAlignment="1">
      <alignment horizontal="right" vertical="center" wrapText="1" readingOrder="1"/>
    </xf>
    <xf numFmtId="0" fontId="18" fillId="0" borderId="0" xfId="23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10" quotePrefix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0" xfId="10" quotePrefix="1" applyFont="1" applyAlignment="1">
      <alignment vertical="center"/>
    </xf>
    <xf numFmtId="0" fontId="14" fillId="0" borderId="0" xfId="10" applyFont="1" applyAlignment="1">
      <alignment horizontal="left" vertical="center" wrapText="1"/>
    </xf>
    <xf numFmtId="0" fontId="12" fillId="0" borderId="0" xfId="10" quotePrefix="1" applyFont="1" applyAlignment="1">
      <alignment horizontal="left" vertical="center"/>
    </xf>
    <xf numFmtId="0" fontId="12" fillId="0" borderId="0" xfId="10" quotePrefix="1" applyFont="1" applyAlignment="1">
      <alignment vertical="center"/>
    </xf>
    <xf numFmtId="0" fontId="14" fillId="2" borderId="0" xfId="18" applyFont="1" applyFill="1"/>
    <xf numFmtId="0" fontId="14" fillId="2" borderId="0" xfId="18" applyFont="1" applyFill="1" applyAlignment="1">
      <alignment horizontal="left"/>
    </xf>
    <xf numFmtId="0" fontId="14" fillId="0" borderId="0" xfId="18" applyFont="1" applyAlignment="1">
      <alignment vertical="center"/>
    </xf>
    <xf numFmtId="0" fontId="48" fillId="0" borderId="0" xfId="18" quotePrefix="1" applyFont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49" fillId="0" borderId="0" xfId="10" applyFont="1" applyFill="1" applyAlignment="1">
      <alignment vertical="center"/>
    </xf>
    <xf numFmtId="0" fontId="14" fillId="0" borderId="2" xfId="5" applyFont="1" applyFill="1" applyBorder="1" applyAlignment="1">
      <alignment horizontal="left" vertical="center" wrapText="1"/>
    </xf>
    <xf numFmtId="0" fontId="14" fillId="0" borderId="13" xfId="5" applyFont="1" applyFill="1" applyBorder="1" applyAlignment="1">
      <alignment horizontal="left" vertical="center" wrapText="1"/>
    </xf>
    <xf numFmtId="10" fontId="14" fillId="0" borderId="2" xfId="5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vertical="center"/>
    </xf>
    <xf numFmtId="10" fontId="14" fillId="0" borderId="3" xfId="5" applyNumberFormat="1" applyFont="1" applyFill="1" applyBorder="1" applyAlignment="1">
      <alignment vertical="center"/>
    </xf>
    <xf numFmtId="10" fontId="13" fillId="2" borderId="6" xfId="5" applyNumberFormat="1" applyFont="1" applyFill="1" applyBorder="1" applyAlignment="1">
      <alignment horizontal="right" vertical="center"/>
    </xf>
    <xf numFmtId="10" fontId="13" fillId="2" borderId="6" xfId="5" applyNumberFormat="1" applyFont="1" applyFill="1" applyBorder="1" applyAlignment="1">
      <alignment horizontal="righ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Alignment="1">
      <alignment horizontal="left" vertical="center" wrapText="1"/>
    </xf>
    <xf numFmtId="0" fontId="14" fillId="0" borderId="0" xfId="10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2" xr:uid="{00000000-0005-0000-0000-000004000000}"/>
    <cellStyle name="Normal 3" xfId="10" xr:uid="{00000000-0005-0000-0000-000005000000}"/>
    <cellStyle name="Normal 3 2" xfId="17" xr:uid="{00000000-0005-0000-0000-000006000000}"/>
    <cellStyle name="Normal 3 2 2" xfId="21" xr:uid="{00000000-0005-0000-0000-000007000000}"/>
    <cellStyle name="Normal 4" xfId="12" xr:uid="{00000000-0005-0000-0000-000008000000}"/>
    <cellStyle name="Normal 5" xfId="9" xr:uid="{00000000-0005-0000-0000-000009000000}"/>
    <cellStyle name="Normal 6" xfId="23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Obrazac_kapitala" xfId="8" xr:uid="{00000000-0005-0000-0000-00000E000000}"/>
    <cellStyle name="Normal_Pokazatelji banke 30.09.2001" xfId="5" xr:uid="{00000000-0005-0000-0000-00000F000000}"/>
    <cellStyle name="Normal_PP 3q2002" xfId="2" xr:uid="{00000000-0005-0000-0000-000010000000}"/>
    <cellStyle name="Normal_Sheet1" xfId="20" xr:uid="{00000000-0005-0000-0000-000011000000}"/>
    <cellStyle name="Normal_Sheet2 2" xfId="15" xr:uid="{00000000-0005-0000-0000-000012000000}"/>
    <cellStyle name="Normal_Statistika_NOVO_30062009 ver 3108" xfId="3" xr:uid="{00000000-0005-0000-0000-000013000000}"/>
    <cellStyle name="Normal_Statistika_NOVO_30062009 ver 3108 2" xfId="14" xr:uid="{00000000-0005-0000-0000-000014000000}"/>
    <cellStyle name="Obično_List1" xfId="4" xr:uid="{00000000-0005-0000-0000-000015000000}"/>
    <cellStyle name="Obično_POKAZATELJI POSLOVANJA NR 31.12.2007. NOVO" xfId="6" xr:uid="{00000000-0005-0000-0000-000016000000}"/>
    <cellStyle name="Per cent" xfId="24" builtinId="5"/>
    <cellStyle name="Percent 2 2 2" xfId="11" xr:uid="{00000000-0005-0000-0000-000018000000}"/>
    <cellStyle name="Style 1 2 2" xfId="16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538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429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151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</row>
        <row r="28">
          <cell r="A28" t="str">
            <v>AZ Dalekovod</v>
          </cell>
          <cell r="U28" t="e">
            <v>#REF!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</row>
        <row r="29">
          <cell r="A29" t="str">
            <v>AZ HKZP</v>
          </cell>
          <cell r="U29" t="e">
            <v>#REF!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2.9209621993127148E-2</v>
          </cell>
          <cell r="AF29">
            <v>0</v>
          </cell>
          <cell r="AG29">
            <v>0</v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</row>
        <row r="30">
          <cell r="A30" t="str">
            <v>Croatia osiguranje</v>
          </cell>
          <cell r="AF30">
            <v>0</v>
          </cell>
          <cell r="AG30">
            <v>0</v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>
            <v>0</v>
          </cell>
          <cell r="AL30">
            <v>0</v>
          </cell>
          <cell r="AM30">
            <v>0</v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</row>
        <row r="31">
          <cell r="A31" t="str">
            <v>Erikson Nikola Tesla</v>
          </cell>
          <cell r="AF31">
            <v>0</v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</row>
        <row r="32">
          <cell r="A32" t="str">
            <v>Hrvatski liječnički sindikat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</row>
        <row r="33">
          <cell r="A33" t="str">
            <v>Sindikat pomoraca Hrvatske</v>
          </cell>
          <cell r="U33" t="e">
            <v>#REF!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</row>
        <row r="34">
          <cell r="A34" t="str">
            <v>Novinar</v>
          </cell>
          <cell r="U34" t="e">
            <v>#REF!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>
            <v>0</v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</row>
        <row r="35">
          <cell r="A35" t="str">
            <v>ZDMF HEP grupe</v>
          </cell>
          <cell r="AN35">
            <v>0</v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>
            <v>0</v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</row>
        <row r="36">
          <cell r="A36" t="str">
            <v>T-HT</v>
          </cell>
          <cell r="AU36">
            <v>0</v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</row>
        <row r="38">
          <cell r="A38" t="str">
            <v>ZDMF SHŽ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</row>
        <row r="39">
          <cell r="A39" t="str">
            <v>ZDMF HAC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>
            <v>0</v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</row>
        <row r="40">
          <cell r="A40" t="str">
            <v>AZ Zagreb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</row>
        <row r="41">
          <cell r="A41" t="str">
            <v>ZDMF Cestarski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</row>
        <row r="42">
          <cell r="A42" t="str">
            <v>AZ Auto Hrvatska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</row>
        <row r="43">
          <cell r="A43" t="str">
            <v>AC Rijeka - Zagreb</v>
          </cell>
          <cell r="DJ43">
            <v>0</v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>
            <v>0</v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</row>
        <row r="44">
          <cell r="A44" t="str">
            <v>AZ ZABA</v>
          </cell>
          <cell r="DP44">
            <v>0</v>
          </cell>
          <cell r="DQ44">
            <v>1.364256480218281E-3</v>
          </cell>
          <cell r="DR44">
            <v>0</v>
          </cell>
          <cell r="DS44">
            <v>0</v>
          </cell>
          <cell r="DT44">
            <v>0</v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</row>
        <row r="45">
          <cell r="A45" t="str">
            <v>Raiffeisen ZDMF</v>
          </cell>
          <cell r="DT45">
            <v>0</v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>
            <v>0</v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</row>
        <row r="46">
          <cell r="A46" t="str">
            <v>Erste ZDMF</v>
          </cell>
          <cell r="FE46">
            <v>0</v>
          </cell>
          <cell r="FF46">
            <v>0</v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</row>
        <row r="47">
          <cell r="A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</row>
        <row r="48">
          <cell r="A48" t="str">
            <v>AZ Treći horizont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</row>
        <row r="49">
          <cell r="A49" t="str">
            <v>UKUPNO</v>
          </cell>
          <cell r="U49" t="e">
            <v>#REF!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</row>
        <row r="50"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</row>
        <row r="51">
          <cell r="A51" t="str">
            <v>Prirast</v>
          </cell>
          <cell r="U51" t="e">
            <v>#REF!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>
            <v>0</v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>
            <v>0</v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</row>
        <row r="72">
          <cell r="A72">
            <v>0</v>
          </cell>
          <cell r="FE72">
            <v>0</v>
          </cell>
          <cell r="FF72">
            <v>248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</row>
        <row r="75">
          <cell r="A75" t="str">
            <v>NESTLE ZDMF</v>
          </cell>
        </row>
        <row r="76">
          <cell r="A76" t="str">
            <v>Udjel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</row>
        <row r="77">
          <cell r="A77" t="str">
            <v>AZ Vip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>
            <v>0</v>
          </cell>
          <cell r="AL80">
            <v>0</v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>
            <v>0</v>
          </cell>
          <cell r="BU90">
            <v>0</v>
          </cell>
          <cell r="BV90">
            <v>0</v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>
            <v>0</v>
          </cell>
          <cell r="BU93">
            <v>0</v>
          </cell>
          <cell r="BV93">
            <v>0</v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>
            <v>0</v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Izlaz</v>
          </cell>
        </row>
        <row r="102">
          <cell r="A102" t="str">
            <v>Mirovina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</row>
        <row r="28">
          <cell r="A28" t="str">
            <v>AZ Dalekovod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</row>
        <row r="29">
          <cell r="A29" t="str">
            <v>AZ HKZP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</row>
        <row r="30">
          <cell r="A30" t="str">
            <v>Croatia osiguranje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0.28540685335277133</v>
          </cell>
          <cell r="R30">
            <v>0.22480091206215033</v>
          </cell>
          <cell r="S30">
            <v>0</v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</row>
        <row r="31">
          <cell r="A31" t="str">
            <v>Erikson Nikola Tesla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</row>
        <row r="32">
          <cell r="A32" t="str">
            <v>Hrvatski liječnički sindikat</v>
          </cell>
          <cell r="C32">
            <v>0</v>
          </cell>
          <cell r="D32">
            <v>0</v>
          </cell>
          <cell r="E32">
            <v>0</v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</row>
        <row r="33">
          <cell r="A33" t="str">
            <v>Sindikat pomoraca Hrvatske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</row>
        <row r="34">
          <cell r="A34" t="str">
            <v>Novinar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</row>
        <row r="35">
          <cell r="A35" t="str">
            <v>ZDMF HEP grupe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</row>
        <row r="36">
          <cell r="A36" t="str">
            <v>T-HT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>
            <v>0</v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</row>
        <row r="37">
          <cell r="A37" t="str">
            <v>ZDMF T-Mobile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</row>
        <row r="38">
          <cell r="A38" t="str">
            <v>ZDMF SHŽ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</row>
        <row r="39">
          <cell r="A39" t="str">
            <v>ZDMF HAC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</row>
        <row r="40">
          <cell r="A40" t="str">
            <v>AZ Zagreb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</row>
        <row r="41">
          <cell r="A41" t="str">
            <v>ZDMF Cestarski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2">
          <cell r="A42" t="str">
            <v>AZ Auto Hrvatska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</row>
        <row r="43">
          <cell r="A43" t="str">
            <v>AC Rijeka - Zagreb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</row>
        <row r="47">
          <cell r="A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</row>
        <row r="48">
          <cell r="A48" t="str">
            <v>AZ Treći horizont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</row>
        <row r="73">
          <cell r="A73" t="str">
            <v>Erste ZDMF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</row>
        <row r="76">
          <cell r="A76" t="str">
            <v>udjel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</row>
        <row r="78">
          <cell r="A78" t="str">
            <v>AZ Dalekovod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</row>
        <row r="79">
          <cell r="A79" t="str">
            <v>AZ HKZP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</row>
        <row r="80">
          <cell r="A80" t="str">
            <v>Croatia osiguranje</v>
          </cell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</row>
        <row r="81">
          <cell r="A81" t="str">
            <v>Erikson Nikola Tesla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</row>
        <row r="82">
          <cell r="A82" t="str">
            <v>Hrvatski liječnički sindikat</v>
          </cell>
          <cell r="C82">
            <v>0</v>
          </cell>
          <cell r="D82">
            <v>0</v>
          </cell>
          <cell r="E82">
            <v>0</v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</row>
        <row r="83">
          <cell r="A83" t="str">
            <v>Sindikat pomoraca Hrvatske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</row>
        <row r="84">
          <cell r="A84" t="str">
            <v>Novinar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</row>
        <row r="85">
          <cell r="A85" t="str">
            <v>ZDMF HEP grupe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</row>
        <row r="86">
          <cell r="A86" t="str">
            <v>T-HT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</row>
        <row r="87">
          <cell r="A87" t="str">
            <v>ZDMF T-Mobile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</row>
        <row r="88">
          <cell r="A88" t="str">
            <v>ZDMF SHŽ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</row>
        <row r="89">
          <cell r="A89" t="str">
            <v>ZDMF HAC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</row>
        <row r="90">
          <cell r="A90" t="str">
            <v>AZ Zagreb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</row>
        <row r="91">
          <cell r="A91" t="str">
            <v>ZDMF Cestarski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</row>
        <row r="92">
          <cell r="A92" t="str">
            <v>AZ Auto Hrvatska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</row>
        <row r="93">
          <cell r="A93" t="str">
            <v>AC Rijeka - Zagreb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</row>
        <row r="94">
          <cell r="A94" t="str">
            <v>AZ ZABA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</row>
        <row r="95">
          <cell r="A95" t="str">
            <v>Raiffeisen ZDMF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>
            <v>0</v>
          </cell>
          <cell r="EM96">
            <v>0</v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</row>
        <row r="98">
          <cell r="A98" t="str">
            <v>Raiffeisen ZDMF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</row>
        <row r="101">
          <cell r="A101" t="str">
            <v>Neto imovina (u 000 kn)</v>
          </cell>
          <cell r="FF101">
            <v>1.3666846898998324E-4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160</v>
      </c>
    </row>
    <row r="4" spans="2:3" ht="24.6" customHeight="1" x14ac:dyDescent="0.25">
      <c r="B4" s="3" t="s">
        <v>0</v>
      </c>
      <c r="C4" s="81" t="s">
        <v>161</v>
      </c>
    </row>
    <row r="5" spans="2:3" ht="24.6" customHeight="1" x14ac:dyDescent="0.25">
      <c r="B5" s="4" t="s">
        <v>1</v>
      </c>
      <c r="C5" s="82" t="s">
        <v>162</v>
      </c>
    </row>
    <row r="6" spans="2:3" ht="24.6" customHeight="1" x14ac:dyDescent="0.25">
      <c r="B6" s="143" t="s">
        <v>2</v>
      </c>
      <c r="C6" s="82" t="s">
        <v>163</v>
      </c>
    </row>
    <row r="7" spans="2:3" ht="24.6" customHeight="1" x14ac:dyDescent="0.25">
      <c r="B7" s="4" t="s">
        <v>3</v>
      </c>
      <c r="C7" s="82" t="s">
        <v>164</v>
      </c>
    </row>
    <row r="8" spans="2:3" ht="24.6" customHeight="1" x14ac:dyDescent="0.25">
      <c r="B8" s="4" t="s">
        <v>4</v>
      </c>
      <c r="C8" s="259" t="s">
        <v>165</v>
      </c>
    </row>
    <row r="9" spans="2:3" ht="24.6" customHeight="1" x14ac:dyDescent="0.25">
      <c r="B9" s="4" t="s">
        <v>63</v>
      </c>
      <c r="C9" s="259" t="s">
        <v>166</v>
      </c>
    </row>
    <row r="10" spans="2:3" ht="24.6" customHeight="1" x14ac:dyDescent="0.25">
      <c r="B10" s="4" t="s">
        <v>64</v>
      </c>
      <c r="C10" s="259" t="s">
        <v>167</v>
      </c>
    </row>
    <row r="11" spans="2:3" ht="24.6" customHeight="1" x14ac:dyDescent="0.25">
      <c r="B11" s="5" t="s">
        <v>65</v>
      </c>
      <c r="C11" s="259" t="s">
        <v>168</v>
      </c>
    </row>
    <row r="12" spans="2:3" ht="24" customHeight="1" x14ac:dyDescent="0.25">
      <c r="B12" s="5" t="s">
        <v>77</v>
      </c>
      <c r="C12" s="83" t="s">
        <v>169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11" location="leasing!A1" display="Tablica 8." xr:uid="{00000000-0004-0000-0000-000002000000}"/>
    <hyperlink ref="B6" location="'omd&amp;dmd '!A1" display="Tablica 3." xr:uid="{00000000-0004-0000-0000-000003000000}"/>
    <hyperlink ref="B7" location="'omf&amp;dmf '!A1" display="Tablica 4." xr:uid="{00000000-0004-0000-0000-000004000000}"/>
    <hyperlink ref="B8" location="osiguranje_zivot!A1" display="Tablica 5." xr:uid="{00000000-0004-0000-0000-000005000000}"/>
    <hyperlink ref="B9" location="osiguranje_nezivot!A1" display="Tablica 6." xr:uid="{00000000-0004-0000-0000-000006000000}"/>
    <hyperlink ref="B10" location="osiguranje_ukupno!A1" display="Tablica 7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"/>
  <sheetViews>
    <sheetView zoomScaleNormal="100" workbookViewId="0"/>
  </sheetViews>
  <sheetFormatPr defaultColWidth="9.140625" defaultRowHeight="12.75" x14ac:dyDescent="0.2"/>
  <cols>
    <col min="1" max="1" width="6.28515625" style="283" customWidth="1"/>
    <col min="2" max="2" width="30.42578125" style="283" customWidth="1"/>
    <col min="3" max="3" width="11" style="283" customWidth="1"/>
    <col min="4" max="4" width="11.42578125" style="283" customWidth="1"/>
    <col min="5" max="5" width="12.42578125" style="283" bestFit="1" customWidth="1"/>
    <col min="6" max="6" width="10.5703125" style="283" bestFit="1" customWidth="1"/>
    <col min="7" max="7" width="11" style="283" customWidth="1"/>
    <col min="8" max="8" width="10.5703125" style="283" bestFit="1" customWidth="1"/>
    <col min="9" max="9" width="11.42578125" style="283" bestFit="1" customWidth="1"/>
    <col min="10" max="10" width="10.5703125" style="283" customWidth="1"/>
    <col min="11" max="11" width="11.42578125" style="283" bestFit="1" customWidth="1"/>
    <col min="12" max="12" width="14.140625" style="283" customWidth="1"/>
    <col min="13" max="14" width="9.140625" style="313"/>
    <col min="15" max="16384" width="9.140625" style="283"/>
  </cols>
  <sheetData>
    <row r="1" spans="1:12" x14ac:dyDescent="0.2">
      <c r="A1" s="312" t="s">
        <v>77</v>
      </c>
    </row>
    <row r="2" spans="1:12" s="284" customFormat="1" ht="12" x14ac:dyDescent="0.2">
      <c r="A2" s="170" t="s">
        <v>184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2">
      <c r="A3" s="285" t="s">
        <v>96</v>
      </c>
      <c r="B3" s="43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1:12" ht="78.75" x14ac:dyDescent="0.2">
      <c r="A5" s="34" t="s">
        <v>5</v>
      </c>
      <c r="B5" s="34" t="s">
        <v>12</v>
      </c>
      <c r="C5" s="34" t="s">
        <v>13</v>
      </c>
      <c r="D5" s="34" t="s">
        <v>15</v>
      </c>
      <c r="E5" s="34" t="s">
        <v>16</v>
      </c>
      <c r="F5" s="35" t="s">
        <v>78</v>
      </c>
      <c r="G5" s="35" t="s">
        <v>79</v>
      </c>
      <c r="H5" s="35" t="s">
        <v>80</v>
      </c>
      <c r="I5" s="35" t="s">
        <v>81</v>
      </c>
      <c r="J5" s="35" t="s">
        <v>82</v>
      </c>
      <c r="K5" s="35" t="s">
        <v>83</v>
      </c>
      <c r="L5" s="35" t="s">
        <v>84</v>
      </c>
    </row>
    <row r="6" spans="1:12" ht="12.75" customHeight="1" x14ac:dyDescent="0.2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</row>
    <row r="7" spans="1:12" x14ac:dyDescent="0.2">
      <c r="A7" s="286">
        <v>1</v>
      </c>
      <c r="B7" s="303" t="s">
        <v>150</v>
      </c>
      <c r="C7" s="274">
        <v>12628316.609999999</v>
      </c>
      <c r="D7" s="275">
        <v>0.56820311185802408</v>
      </c>
      <c r="E7" s="276">
        <v>100511.8</v>
      </c>
      <c r="F7" s="276">
        <v>9945774.4900000002</v>
      </c>
      <c r="G7" s="276">
        <v>0</v>
      </c>
      <c r="H7" s="276">
        <v>6044978.71</v>
      </c>
      <c r="I7" s="276">
        <v>4528562.82</v>
      </c>
      <c r="J7" s="276">
        <v>0</v>
      </c>
      <c r="K7" s="276">
        <v>3624532.42</v>
      </c>
      <c r="L7" s="276">
        <v>6929568.5800000001</v>
      </c>
    </row>
    <row r="8" spans="1:12" x14ac:dyDescent="0.2">
      <c r="A8" s="287">
        <v>2</v>
      </c>
      <c r="B8" s="288" t="s">
        <v>151</v>
      </c>
      <c r="C8" s="277">
        <v>7020004.6200000001</v>
      </c>
      <c r="D8" s="278">
        <v>0.3158606640558172</v>
      </c>
      <c r="E8" s="279">
        <v>19111.68</v>
      </c>
      <c r="F8" s="279">
        <v>7209453.1399999997</v>
      </c>
      <c r="G8" s="279">
        <v>544982.5</v>
      </c>
      <c r="H8" s="279">
        <v>243552.13</v>
      </c>
      <c r="I8" s="279">
        <v>5393722.25</v>
      </c>
      <c r="J8" s="279">
        <v>544982.5</v>
      </c>
      <c r="K8" s="279">
        <v>348138.33</v>
      </c>
      <c r="L8" s="279">
        <v>562001.72</v>
      </c>
    </row>
    <row r="9" spans="1:12" x14ac:dyDescent="0.2">
      <c r="A9" s="287">
        <v>3</v>
      </c>
      <c r="B9" s="288" t="s">
        <v>152</v>
      </c>
      <c r="C9" s="277">
        <v>2576683.08</v>
      </c>
      <c r="D9" s="278">
        <v>0.11593622408615856</v>
      </c>
      <c r="E9" s="279">
        <v>20050</v>
      </c>
      <c r="F9" s="279">
        <v>2184690.5299999998</v>
      </c>
      <c r="G9" s="279">
        <v>0</v>
      </c>
      <c r="H9" s="279">
        <v>1309442.33</v>
      </c>
      <c r="I9" s="279">
        <v>1558953.99</v>
      </c>
      <c r="J9" s="279">
        <v>0</v>
      </c>
      <c r="K9" s="279">
        <v>868457.36</v>
      </c>
      <c r="L9" s="279">
        <v>692310.68</v>
      </c>
    </row>
    <row r="10" spans="1:12" x14ac:dyDescent="0.2">
      <c r="A10" s="314"/>
      <c r="B10" s="315" t="s">
        <v>27</v>
      </c>
      <c r="C10" s="280">
        <v>22225004.310000002</v>
      </c>
      <c r="D10" s="281">
        <v>0.99999999999999978</v>
      </c>
      <c r="E10" s="282">
        <v>139673.48000000001</v>
      </c>
      <c r="F10" s="282">
        <v>19339918.16</v>
      </c>
      <c r="G10" s="282">
        <v>544982.5</v>
      </c>
      <c r="H10" s="282">
        <v>7597973.1699999999</v>
      </c>
      <c r="I10" s="282">
        <v>11481239.060000001</v>
      </c>
      <c r="J10" s="282">
        <v>544982.5</v>
      </c>
      <c r="K10" s="282">
        <v>4841128.1100000003</v>
      </c>
      <c r="L10" s="282">
        <v>8183880.9799999995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4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1" customWidth="1"/>
    <col min="2" max="2" width="26.5703125" style="51" customWidth="1"/>
    <col min="3" max="3" width="19.85546875" style="339" bestFit="1" customWidth="1"/>
    <col min="4" max="4" width="11.42578125" style="51" bestFit="1" customWidth="1"/>
    <col min="5" max="5" width="11.28515625" style="51" customWidth="1"/>
    <col min="6" max="6" width="11.140625" style="51" customWidth="1"/>
    <col min="7" max="7" width="11.7109375" style="51" customWidth="1"/>
    <col min="8" max="8" width="12.28515625" style="51" bestFit="1" customWidth="1"/>
    <col min="9" max="9" width="10" style="51" bestFit="1" customWidth="1"/>
    <col min="10" max="10" width="12.42578125" style="51" bestFit="1" customWidth="1"/>
    <col min="11" max="11" width="12.5703125" style="51" bestFit="1" customWidth="1"/>
    <col min="12" max="12" width="11.85546875" style="51" bestFit="1" customWidth="1"/>
    <col min="13" max="16384" width="11.42578125" style="51"/>
  </cols>
  <sheetData>
    <row r="1" spans="1:70" ht="12.75" customHeight="1" x14ac:dyDescent="0.2">
      <c r="A1" s="69" t="s">
        <v>0</v>
      </c>
      <c r="B1" s="46"/>
      <c r="C1" s="335"/>
      <c r="D1" s="47"/>
      <c r="E1" s="47"/>
      <c r="F1" s="47"/>
      <c r="G1" s="48"/>
      <c r="H1" s="48"/>
      <c r="I1" s="48"/>
      <c r="J1" s="47"/>
      <c r="K1" s="47"/>
      <c r="L1" s="47"/>
      <c r="M1" s="49"/>
      <c r="N1" s="49"/>
      <c r="O1" s="4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</row>
    <row r="2" spans="1:70" ht="12.75" customHeight="1" x14ac:dyDescent="0.2">
      <c r="A2" s="173" t="s">
        <v>170</v>
      </c>
      <c r="C2" s="336"/>
      <c r="M2" s="49"/>
      <c r="N2" s="49"/>
      <c r="O2" s="4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</row>
    <row r="3" spans="1:70" x14ac:dyDescent="0.2">
      <c r="A3" s="52" t="s">
        <v>96</v>
      </c>
      <c r="B3" s="46"/>
      <c r="C3" s="336"/>
      <c r="D3" s="47"/>
      <c r="E3" s="47"/>
      <c r="F3" s="47"/>
      <c r="G3" s="48"/>
      <c r="H3" s="48"/>
      <c r="I3" s="48"/>
      <c r="J3" s="47"/>
      <c r="K3" s="47"/>
      <c r="L3" s="47"/>
      <c r="M3" s="49"/>
      <c r="N3" s="49"/>
      <c r="O3" s="4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</row>
    <row r="4" spans="1:70" x14ac:dyDescent="0.2">
      <c r="A4" s="53"/>
      <c r="B4" s="54"/>
      <c r="C4" s="337"/>
      <c r="D4" s="47"/>
      <c r="E4" s="47"/>
      <c r="F4" s="47"/>
      <c r="G4" s="47"/>
      <c r="H4" s="47"/>
      <c r="I4" s="47"/>
      <c r="J4" s="55"/>
      <c r="K4" s="55"/>
      <c r="L4" s="55"/>
      <c r="M4" s="49"/>
      <c r="N4" s="49"/>
      <c r="O4" s="49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</row>
    <row r="5" spans="1:70" ht="45" x14ac:dyDescent="0.25">
      <c r="A5" s="6" t="s">
        <v>5</v>
      </c>
      <c r="B5" s="7" t="s">
        <v>6</v>
      </c>
      <c r="C5" s="7" t="s">
        <v>94</v>
      </c>
      <c r="D5" s="6" t="s">
        <v>95</v>
      </c>
      <c r="E5" s="6" t="s">
        <v>90</v>
      </c>
      <c r="F5" s="6" t="s">
        <v>91</v>
      </c>
      <c r="G5" s="6" t="s">
        <v>88</v>
      </c>
      <c r="H5" s="6" t="s">
        <v>28</v>
      </c>
      <c r="I5" s="6" t="s">
        <v>66</v>
      </c>
      <c r="J5" s="6" t="s">
        <v>29</v>
      </c>
      <c r="K5" s="6" t="s">
        <v>30</v>
      </c>
      <c r="L5" s="6" t="s">
        <v>31</v>
      </c>
      <c r="M5" s="20"/>
      <c r="N5" s="20"/>
      <c r="O5" s="20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</row>
    <row r="6" spans="1:70" x14ac:dyDescent="0.25">
      <c r="A6" s="263">
        <v>1</v>
      </c>
      <c r="B6" s="264">
        <v>2</v>
      </c>
      <c r="C6" s="264">
        <v>3</v>
      </c>
      <c r="D6" s="263">
        <v>3</v>
      </c>
      <c r="E6" s="263">
        <v>4</v>
      </c>
      <c r="F6" s="263">
        <v>5</v>
      </c>
      <c r="G6" s="263">
        <v>6</v>
      </c>
      <c r="H6" s="263">
        <v>7</v>
      </c>
      <c r="I6" s="263">
        <v>8</v>
      </c>
      <c r="J6" s="263">
        <v>9</v>
      </c>
      <c r="K6" s="263">
        <v>10</v>
      </c>
      <c r="L6" s="263">
        <v>11</v>
      </c>
      <c r="M6" s="20"/>
      <c r="N6" s="20"/>
      <c r="O6" s="20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</row>
    <row r="7" spans="1:70" ht="12.75" customHeight="1" x14ac:dyDescent="0.2">
      <c r="A7" s="265">
        <v>1</v>
      </c>
      <c r="B7" s="266" t="s">
        <v>101</v>
      </c>
      <c r="C7" s="266" t="s">
        <v>102</v>
      </c>
      <c r="D7" s="321">
        <v>3565330</v>
      </c>
      <c r="E7" s="322">
        <v>0.15009145960600451</v>
      </c>
      <c r="F7" s="323">
        <v>3.9279981181008325E-2</v>
      </c>
      <c r="G7" s="316">
        <v>157710</v>
      </c>
      <c r="H7" s="318">
        <v>750000</v>
      </c>
      <c r="I7" s="329">
        <v>1666238</v>
      </c>
      <c r="J7" s="319">
        <v>2.2216999999999998</v>
      </c>
      <c r="K7" s="319">
        <v>2.2216999999999998</v>
      </c>
      <c r="L7" s="319">
        <v>2.2216999999999998</v>
      </c>
      <c r="M7" s="56"/>
      <c r="N7" s="56"/>
      <c r="O7" s="5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</row>
    <row r="8" spans="1:70" ht="12.75" customHeight="1" x14ac:dyDescent="0.2">
      <c r="A8" s="8">
        <v>2</v>
      </c>
      <c r="B8" s="9" t="s">
        <v>103</v>
      </c>
      <c r="C8" s="9" t="s">
        <v>104</v>
      </c>
      <c r="D8" s="324">
        <v>415893.3</v>
      </c>
      <c r="E8" s="322">
        <v>1.7508065855715436E-2</v>
      </c>
      <c r="F8" s="323">
        <v>-2.8943824090631808E-2</v>
      </c>
      <c r="G8" s="317">
        <v>4527.88</v>
      </c>
      <c r="H8" s="330">
        <v>150000</v>
      </c>
      <c r="I8" s="331">
        <v>347199.22</v>
      </c>
      <c r="J8" s="332">
        <v>2.31</v>
      </c>
      <c r="K8" s="332">
        <v>2.31</v>
      </c>
      <c r="L8" s="332">
        <v>2.31</v>
      </c>
      <c r="M8" s="56"/>
      <c r="N8" s="56"/>
      <c r="O8" s="56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</row>
    <row r="9" spans="1:70" ht="12.75" customHeight="1" x14ac:dyDescent="0.2">
      <c r="A9" s="8">
        <v>3</v>
      </c>
      <c r="B9" s="158" t="s">
        <v>105</v>
      </c>
      <c r="C9" s="158" t="s">
        <v>106</v>
      </c>
      <c r="D9" s="324">
        <v>1377823</v>
      </c>
      <c r="E9" s="322">
        <v>5.8002895986829818E-2</v>
      </c>
      <c r="F9" s="323">
        <v>0.16650185665253928</v>
      </c>
      <c r="G9" s="317">
        <v>321265</v>
      </c>
      <c r="H9" s="320">
        <v>234949.16</v>
      </c>
      <c r="I9" s="331">
        <v>860732.92</v>
      </c>
      <c r="J9" s="332">
        <v>3.6634859999999998</v>
      </c>
      <c r="K9" s="332">
        <v>3.6634859999999998</v>
      </c>
      <c r="L9" s="332">
        <v>3.6634859999999998</v>
      </c>
      <c r="M9" s="56"/>
      <c r="N9" s="56"/>
      <c r="O9" s="5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</row>
    <row r="10" spans="1:70" ht="12.75" customHeight="1" x14ac:dyDescent="0.2">
      <c r="A10" s="8">
        <v>4</v>
      </c>
      <c r="B10" s="158" t="s">
        <v>107</v>
      </c>
      <c r="C10" s="158" t="s">
        <v>108</v>
      </c>
      <c r="D10" s="324">
        <v>601599</v>
      </c>
      <c r="E10" s="322">
        <v>2.5325810516140922E-2</v>
      </c>
      <c r="F10" s="323">
        <v>0.34949393893170866</v>
      </c>
      <c r="G10" s="317">
        <v>43712</v>
      </c>
      <c r="H10" s="320">
        <v>248385.22</v>
      </c>
      <c r="I10" s="331">
        <v>332509</v>
      </c>
      <c r="J10" s="332">
        <v>1.3387</v>
      </c>
      <c r="K10" s="332">
        <v>1.3387</v>
      </c>
      <c r="L10" s="332">
        <v>1.3387</v>
      </c>
      <c r="M10" s="56"/>
      <c r="N10" s="56"/>
      <c r="O10" s="5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</row>
    <row r="11" spans="1:70" s="33" customFormat="1" ht="12.75" customHeight="1" x14ac:dyDescent="0.2">
      <c r="A11" s="8">
        <v>5</v>
      </c>
      <c r="B11" s="9" t="s">
        <v>185</v>
      </c>
      <c r="C11" s="9" t="s">
        <v>186</v>
      </c>
      <c r="D11" s="325">
        <v>1649044.85</v>
      </c>
      <c r="E11" s="322">
        <v>6.9420656290515831E-2</v>
      </c>
      <c r="F11" s="323">
        <v>-4.0960509444671021E-2</v>
      </c>
      <c r="G11" s="317">
        <v>-154024.76</v>
      </c>
      <c r="H11" s="320">
        <v>325780.9425</v>
      </c>
      <c r="I11" s="324">
        <v>1074537.96</v>
      </c>
      <c r="J11" s="332">
        <v>3.2983450528264</v>
      </c>
      <c r="K11" s="332">
        <v>3.2983450528264</v>
      </c>
      <c r="L11" s="332">
        <v>3.2983450528264</v>
      </c>
      <c r="M11" s="56"/>
      <c r="N11" s="20"/>
      <c r="O11" s="20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</row>
    <row r="12" spans="1:70" s="33" customFormat="1" ht="12.75" customHeight="1" x14ac:dyDescent="0.2">
      <c r="A12" s="8">
        <v>6</v>
      </c>
      <c r="B12" s="9" t="s">
        <v>109</v>
      </c>
      <c r="C12" s="9" t="s">
        <v>110</v>
      </c>
      <c r="D12" s="325">
        <v>12085602.74</v>
      </c>
      <c r="E12" s="322">
        <v>0.50877359331812977</v>
      </c>
      <c r="F12" s="323">
        <v>0.16584619914941745</v>
      </c>
      <c r="G12" s="317">
        <v>913568.02</v>
      </c>
      <c r="H12" s="320">
        <v>3397816.7228488098</v>
      </c>
      <c r="I12" s="324">
        <v>8354137.3600000003</v>
      </c>
      <c r="J12" s="332">
        <v>2.4586780398784001</v>
      </c>
      <c r="K12" s="332">
        <v>2.4586780398784001</v>
      </c>
      <c r="L12" s="332">
        <v>2.4586780398784001</v>
      </c>
      <c r="M12" s="56"/>
      <c r="N12" s="20"/>
      <c r="O12" s="20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</row>
    <row r="13" spans="1:70" ht="12.75" customHeight="1" x14ac:dyDescent="0.2">
      <c r="A13" s="8">
        <v>7</v>
      </c>
      <c r="B13" s="9" t="s">
        <v>147</v>
      </c>
      <c r="C13" s="9" t="s">
        <v>148</v>
      </c>
      <c r="D13" s="326">
        <v>4059090</v>
      </c>
      <c r="E13" s="322">
        <v>0.17087751842666371</v>
      </c>
      <c r="F13" s="323">
        <v>7.8662201527579287E-2</v>
      </c>
      <c r="G13" s="317">
        <v>8334</v>
      </c>
      <c r="H13" s="320">
        <v>1226823.8400000001</v>
      </c>
      <c r="I13" s="333">
        <v>3517931</v>
      </c>
      <c r="J13" s="334">
        <v>2.8675109999999999</v>
      </c>
      <c r="K13" s="334">
        <v>2.8675109999999999</v>
      </c>
      <c r="L13" s="334">
        <v>2.8675109999999999</v>
      </c>
      <c r="M13" s="56"/>
      <c r="N13" s="56"/>
      <c r="O13" s="56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</row>
    <row r="14" spans="1:70" s="33" customFormat="1" ht="12.75" customHeight="1" x14ac:dyDescent="0.25">
      <c r="A14" s="10"/>
      <c r="B14" s="10" t="s">
        <v>11</v>
      </c>
      <c r="C14" s="10"/>
      <c r="D14" s="327">
        <f>SUM(D7:D13)</f>
        <v>23754382.890000001</v>
      </c>
      <c r="E14" s="328"/>
      <c r="F14" s="310"/>
      <c r="G14" s="267">
        <f>SUM(G7:G13)</f>
        <v>1295092.1400000001</v>
      </c>
      <c r="H14" s="11"/>
      <c r="I14" s="12"/>
      <c r="J14" s="11"/>
      <c r="K14" s="11"/>
      <c r="L14" s="11"/>
      <c r="M14" s="56"/>
      <c r="N14" s="20"/>
      <c r="O14" s="20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</row>
    <row r="15" spans="1:70" ht="12.75" x14ac:dyDescent="0.2">
      <c r="A15" s="13"/>
      <c r="B15" s="13"/>
      <c r="C15" s="269"/>
      <c r="D15" s="14"/>
      <c r="E15" s="159"/>
      <c r="F15" s="161"/>
      <c r="G15" s="160"/>
      <c r="H15" s="160"/>
      <c r="I15" s="14"/>
      <c r="J15" s="15"/>
      <c r="K15" s="15"/>
      <c r="L15" s="15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</row>
    <row r="16" spans="1:70" x14ac:dyDescent="0.25">
      <c r="A16" s="154" t="s">
        <v>7</v>
      </c>
      <c r="B16" s="154"/>
      <c r="C16" s="338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</row>
    <row r="17" spans="1:70" x14ac:dyDescent="0.2">
      <c r="A17" s="268"/>
      <c r="B17" s="308" t="s">
        <v>100</v>
      </c>
      <c r="C17" s="269"/>
      <c r="D17" s="59"/>
      <c r="E17" s="59"/>
      <c r="F17" s="61"/>
      <c r="G17" s="62"/>
      <c r="H17" s="62"/>
      <c r="I17" s="62"/>
      <c r="J17" s="61"/>
      <c r="K17" s="61"/>
      <c r="L17" s="61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</row>
    <row r="18" spans="1:70" x14ac:dyDescent="0.2">
      <c r="A18" s="268"/>
      <c r="B18" s="269"/>
      <c r="D18" s="63"/>
      <c r="E18" s="59"/>
      <c r="F18" s="61"/>
      <c r="G18" s="61"/>
      <c r="H18" s="61"/>
      <c r="I18" s="61"/>
      <c r="J18" s="61"/>
      <c r="K18" s="61"/>
      <c r="L18" s="61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</row>
    <row r="19" spans="1:70" ht="12.75" x14ac:dyDescent="0.2">
      <c r="A19" s="268"/>
      <c r="B19" s="269"/>
      <c r="D19" s="63"/>
      <c r="E19" s="59"/>
      <c r="F19" s="174"/>
      <c r="G19" s="61"/>
      <c r="H19" s="61"/>
      <c r="I19" s="61"/>
      <c r="J19" s="61"/>
      <c r="K19" s="61"/>
      <c r="L19" s="61"/>
    </row>
    <row r="20" spans="1:70" x14ac:dyDescent="0.2">
      <c r="A20" s="270"/>
      <c r="B20" s="271"/>
      <c r="D20" s="64"/>
      <c r="E20" s="64"/>
      <c r="F20" s="48"/>
      <c r="G20" s="48"/>
      <c r="H20" s="48"/>
      <c r="I20" s="48"/>
      <c r="J20" s="48"/>
      <c r="K20" s="48"/>
      <c r="L20" s="48"/>
    </row>
    <row r="21" spans="1:70" x14ac:dyDescent="0.2">
      <c r="A21" s="268"/>
      <c r="B21" s="271"/>
      <c r="D21" s="48"/>
      <c r="E21" s="48"/>
      <c r="F21" s="48"/>
      <c r="G21" s="48"/>
      <c r="H21" s="48"/>
      <c r="I21" s="48"/>
      <c r="J21" s="48"/>
      <c r="K21" s="48"/>
      <c r="L21" s="48"/>
    </row>
    <row r="22" spans="1:70" x14ac:dyDescent="0.2">
      <c r="A22" s="268"/>
      <c r="B22" s="271"/>
      <c r="D22" s="48"/>
      <c r="E22" s="48"/>
      <c r="F22" s="48"/>
      <c r="G22" s="48"/>
      <c r="H22" s="48"/>
      <c r="I22" s="48"/>
      <c r="J22" s="48"/>
      <c r="K22" s="48"/>
      <c r="L22" s="48"/>
    </row>
    <row r="23" spans="1:70" x14ac:dyDescent="0.2">
      <c r="A23" s="268"/>
      <c r="B23" s="272"/>
    </row>
    <row r="24" spans="1:70" x14ac:dyDescent="0.2">
      <c r="A24" s="268"/>
      <c r="B24" s="272"/>
    </row>
    <row r="25" spans="1:70" ht="11.25" customHeight="1" x14ac:dyDescent="0.25">
      <c r="A25" s="175"/>
      <c r="B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70" x14ac:dyDescent="0.25">
      <c r="A26" s="176"/>
      <c r="B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9" spans="1:70" x14ac:dyDescent="0.25">
      <c r="F29" s="65"/>
    </row>
    <row r="30" spans="1:70" x14ac:dyDescent="0.25">
      <c r="F30" s="65"/>
    </row>
    <row r="31" spans="1:70" x14ac:dyDescent="0.25">
      <c r="D31" s="66"/>
      <c r="E31" s="304"/>
      <c r="F31" s="305"/>
      <c r="G31" s="66"/>
      <c r="H31" s="66"/>
      <c r="I31" s="66"/>
      <c r="J31" s="66"/>
      <c r="K31" s="66"/>
      <c r="L31" s="66"/>
    </row>
    <row r="32" spans="1:70" x14ac:dyDescent="0.25">
      <c r="D32" s="66"/>
      <c r="E32" s="304"/>
      <c r="F32" s="305"/>
      <c r="G32" s="66"/>
      <c r="H32" s="66"/>
      <c r="I32" s="66"/>
      <c r="J32" s="66"/>
      <c r="K32" s="66"/>
      <c r="L32" s="66"/>
    </row>
    <row r="33" spans="4:12" x14ac:dyDescent="0.25">
      <c r="D33" s="66"/>
      <c r="E33" s="304"/>
      <c r="F33" s="305"/>
      <c r="G33" s="66"/>
      <c r="H33" s="66"/>
      <c r="I33" s="66"/>
      <c r="J33" s="66"/>
      <c r="K33" s="66"/>
      <c r="L33" s="66"/>
    </row>
    <row r="34" spans="4:12" x14ac:dyDescent="0.25">
      <c r="D34" s="66"/>
      <c r="E34" s="304"/>
      <c r="F34" s="305"/>
      <c r="G34" s="66"/>
      <c r="H34" s="66"/>
      <c r="I34" s="66"/>
      <c r="J34" s="66"/>
      <c r="K34" s="66"/>
      <c r="L34" s="66"/>
    </row>
    <row r="35" spans="4:12" x14ac:dyDescent="0.25">
      <c r="D35" s="66"/>
      <c r="E35" s="304"/>
      <c r="F35" s="305"/>
      <c r="G35" s="66"/>
      <c r="H35" s="66"/>
      <c r="I35" s="66"/>
      <c r="J35" s="66"/>
      <c r="K35" s="66"/>
      <c r="L35" s="66"/>
    </row>
    <row r="36" spans="4:12" x14ac:dyDescent="0.25">
      <c r="D36" s="66"/>
      <c r="E36" s="304"/>
      <c r="F36" s="305"/>
      <c r="G36" s="66"/>
      <c r="H36" s="66"/>
      <c r="I36" s="66"/>
      <c r="J36" s="66"/>
      <c r="K36" s="66"/>
      <c r="L36" s="66"/>
    </row>
    <row r="37" spans="4:12" x14ac:dyDescent="0.25">
      <c r="D37" s="66"/>
      <c r="E37" s="304"/>
      <c r="F37" s="305"/>
      <c r="G37" s="66"/>
      <c r="H37" s="66"/>
      <c r="I37" s="66"/>
      <c r="J37" s="66"/>
      <c r="K37" s="66"/>
      <c r="L37" s="66"/>
    </row>
    <row r="38" spans="4:12" x14ac:dyDescent="0.25">
      <c r="D38" s="66"/>
      <c r="E38" s="306"/>
      <c r="F38" s="306"/>
      <c r="G38" s="66"/>
      <c r="H38" s="66"/>
      <c r="I38" s="66"/>
      <c r="J38" s="66"/>
      <c r="K38" s="66"/>
      <c r="L38" s="66"/>
    </row>
    <row r="39" spans="4:12" x14ac:dyDescent="0.25">
      <c r="D39" s="66"/>
      <c r="E39" s="66"/>
      <c r="F39" s="66"/>
      <c r="G39" s="66"/>
      <c r="H39" s="66"/>
      <c r="I39" s="66"/>
      <c r="J39" s="66"/>
      <c r="K39" s="66"/>
      <c r="L39" s="66"/>
    </row>
    <row r="40" spans="4:12" x14ac:dyDescent="0.25">
      <c r="D40" s="66"/>
      <c r="E40" s="66"/>
      <c r="F40" s="66"/>
      <c r="G40" s="66"/>
      <c r="H40" s="66"/>
      <c r="I40" s="66"/>
      <c r="J40" s="66"/>
      <c r="K40" s="66"/>
      <c r="L40" s="66"/>
    </row>
    <row r="41" spans="4:12" x14ac:dyDescent="0.25">
      <c r="D41" s="66"/>
      <c r="E41" s="66"/>
      <c r="F41" s="66"/>
      <c r="G41" s="66"/>
      <c r="H41" s="66"/>
      <c r="I41" s="66"/>
      <c r="J41" s="66"/>
      <c r="K41" s="66"/>
      <c r="L41" s="66"/>
    </row>
    <row r="42" spans="4:12" x14ac:dyDescent="0.25">
      <c r="D42" s="66"/>
      <c r="E42" s="66"/>
      <c r="F42" s="66"/>
      <c r="G42" s="66"/>
      <c r="H42" s="66"/>
      <c r="I42" s="66"/>
      <c r="J42" s="66"/>
      <c r="K42" s="66"/>
      <c r="L42" s="66"/>
    </row>
    <row r="43" spans="4:12" x14ac:dyDescent="0.25">
      <c r="D43" s="66"/>
      <c r="E43" s="66"/>
      <c r="F43" s="66"/>
      <c r="G43" s="66"/>
      <c r="H43" s="66"/>
      <c r="I43" s="66"/>
      <c r="J43" s="66"/>
      <c r="K43" s="66"/>
      <c r="L43" s="66"/>
    </row>
    <row r="44" spans="4:12" x14ac:dyDescent="0.25">
      <c r="D44" s="66"/>
      <c r="E44" s="66"/>
      <c r="F44" s="66"/>
      <c r="G44" s="66"/>
      <c r="H44" s="66"/>
      <c r="I44" s="66"/>
      <c r="J44" s="66"/>
      <c r="K44" s="66"/>
      <c r="L44" s="66"/>
    </row>
    <row r="45" spans="4:12" x14ac:dyDescent="0.25">
      <c r="D45" s="66"/>
      <c r="E45" s="66"/>
      <c r="F45" s="66"/>
      <c r="G45" s="66"/>
      <c r="H45" s="66"/>
      <c r="I45" s="66"/>
      <c r="J45" s="66"/>
      <c r="K45" s="66"/>
      <c r="L45" s="66"/>
    </row>
    <row r="46" spans="4:12" x14ac:dyDescent="0.25">
      <c r="D46" s="66"/>
      <c r="E46" s="66"/>
      <c r="F46" s="66"/>
      <c r="G46" s="66"/>
      <c r="H46" s="66"/>
      <c r="I46" s="66"/>
      <c r="J46" s="66"/>
      <c r="K46" s="66"/>
      <c r="L46" s="66"/>
    </row>
    <row r="47" spans="4:12" x14ac:dyDescent="0.25">
      <c r="D47" s="66"/>
      <c r="E47" s="66"/>
      <c r="F47" s="66"/>
      <c r="G47" s="66"/>
      <c r="H47" s="66"/>
      <c r="I47" s="66"/>
      <c r="J47" s="66"/>
      <c r="K47" s="66"/>
      <c r="L47" s="66"/>
    </row>
    <row r="48" spans="4:12" x14ac:dyDescent="0.25">
      <c r="D48" s="66"/>
      <c r="E48" s="66"/>
      <c r="F48" s="66"/>
      <c r="G48" s="66"/>
      <c r="H48" s="66"/>
      <c r="I48" s="66"/>
      <c r="J48" s="66"/>
      <c r="K48" s="66"/>
      <c r="L48" s="66"/>
    </row>
    <row r="49" spans="4:12" x14ac:dyDescent="0.25">
      <c r="D49" s="66"/>
      <c r="E49" s="66"/>
      <c r="F49" s="66"/>
      <c r="G49" s="66"/>
      <c r="H49" s="66"/>
      <c r="I49" s="66"/>
      <c r="J49" s="66"/>
      <c r="K49" s="66"/>
      <c r="L49" s="66"/>
    </row>
    <row r="50" spans="4:12" x14ac:dyDescent="0.25">
      <c r="D50" s="66"/>
      <c r="E50" s="66"/>
      <c r="F50" s="66"/>
      <c r="G50" s="66"/>
      <c r="H50" s="66"/>
      <c r="I50" s="66"/>
      <c r="J50" s="66"/>
      <c r="K50" s="66"/>
      <c r="L50" s="66"/>
    </row>
    <row r="51" spans="4:12" x14ac:dyDescent="0.25">
      <c r="D51" s="66"/>
      <c r="E51" s="66"/>
      <c r="F51" s="66"/>
      <c r="G51" s="66"/>
      <c r="H51" s="66"/>
      <c r="I51" s="66"/>
      <c r="J51" s="66"/>
      <c r="K51" s="66"/>
      <c r="L51" s="66"/>
    </row>
    <row r="52" spans="4:12" x14ac:dyDescent="0.25">
      <c r="D52" s="66"/>
      <c r="E52" s="66"/>
      <c r="F52" s="66"/>
      <c r="G52" s="66"/>
      <c r="H52" s="66"/>
      <c r="I52" s="66"/>
      <c r="J52" s="66"/>
      <c r="K52" s="66"/>
      <c r="L52" s="66"/>
    </row>
    <row r="53" spans="4:12" x14ac:dyDescent="0.25">
      <c r="D53" s="66"/>
      <c r="E53" s="66"/>
      <c r="F53" s="66"/>
      <c r="G53" s="66"/>
      <c r="H53" s="66"/>
      <c r="I53" s="66"/>
      <c r="J53" s="66"/>
      <c r="K53" s="66"/>
      <c r="L53" s="66"/>
    </row>
    <row r="54" spans="4:12" x14ac:dyDescent="0.25">
      <c r="D54" s="66"/>
      <c r="E54" s="66"/>
      <c r="F54" s="66"/>
      <c r="G54" s="66"/>
      <c r="H54" s="66"/>
      <c r="I54" s="66"/>
      <c r="J54" s="66"/>
      <c r="K54" s="66"/>
      <c r="L54" s="66"/>
    </row>
    <row r="55" spans="4:12" x14ac:dyDescent="0.25">
      <c r="D55" s="66"/>
      <c r="E55" s="66"/>
      <c r="F55" s="66"/>
      <c r="G55" s="66"/>
      <c r="H55" s="66"/>
      <c r="I55" s="66"/>
      <c r="J55" s="66"/>
      <c r="K55" s="66"/>
      <c r="L55" s="66"/>
    </row>
    <row r="56" spans="4:12" x14ac:dyDescent="0.25">
      <c r="D56" s="66"/>
      <c r="E56" s="66"/>
      <c r="F56" s="66"/>
      <c r="G56" s="66"/>
      <c r="H56" s="66"/>
      <c r="I56" s="66"/>
      <c r="J56" s="66"/>
      <c r="K56" s="66"/>
      <c r="L56" s="66"/>
    </row>
    <row r="57" spans="4:12" x14ac:dyDescent="0.25">
      <c r="D57" s="66"/>
      <c r="E57" s="66"/>
      <c r="F57" s="66"/>
      <c r="G57" s="66"/>
      <c r="H57" s="66"/>
      <c r="I57" s="66"/>
      <c r="J57" s="66"/>
      <c r="K57" s="66"/>
      <c r="L57" s="66"/>
    </row>
    <row r="58" spans="4:12" x14ac:dyDescent="0.25">
      <c r="D58" s="66"/>
      <c r="E58" s="66"/>
      <c r="F58" s="66"/>
      <c r="G58" s="66"/>
      <c r="H58" s="66"/>
      <c r="I58" s="66"/>
      <c r="J58" s="66"/>
      <c r="K58" s="66"/>
      <c r="L58" s="66"/>
    </row>
    <row r="59" spans="4:12" x14ac:dyDescent="0.25">
      <c r="D59" s="66"/>
      <c r="E59" s="66"/>
      <c r="F59" s="66"/>
      <c r="G59" s="66"/>
      <c r="H59" s="66"/>
      <c r="I59" s="66"/>
      <c r="J59" s="66"/>
      <c r="K59" s="66"/>
      <c r="L59" s="66"/>
    </row>
    <row r="60" spans="4:12" x14ac:dyDescent="0.25">
      <c r="D60" s="66"/>
      <c r="E60" s="66"/>
      <c r="F60" s="66"/>
      <c r="G60" s="66"/>
      <c r="H60" s="66"/>
      <c r="I60" s="66"/>
      <c r="J60" s="66"/>
      <c r="K60" s="66"/>
      <c r="L60" s="66"/>
    </row>
    <row r="61" spans="4:12" x14ac:dyDescent="0.25">
      <c r="D61" s="66"/>
      <c r="E61" s="66"/>
      <c r="F61" s="66"/>
      <c r="G61" s="66"/>
      <c r="H61" s="66"/>
      <c r="I61" s="66"/>
      <c r="J61" s="66"/>
      <c r="K61" s="66"/>
      <c r="L61" s="66"/>
    </row>
    <row r="62" spans="4:12" x14ac:dyDescent="0.25">
      <c r="D62" s="66"/>
      <c r="E62" s="66"/>
      <c r="F62" s="66"/>
      <c r="G62" s="66"/>
      <c r="H62" s="66"/>
      <c r="I62" s="66"/>
      <c r="J62" s="66"/>
      <c r="K62" s="66"/>
      <c r="L62" s="66"/>
    </row>
    <row r="63" spans="4:12" x14ac:dyDescent="0.25">
      <c r="D63" s="66"/>
      <c r="E63" s="66"/>
      <c r="F63" s="66"/>
      <c r="G63" s="66"/>
      <c r="H63" s="66"/>
      <c r="I63" s="66"/>
      <c r="J63" s="66"/>
      <c r="K63" s="66"/>
      <c r="L63" s="66"/>
    </row>
    <row r="64" spans="4:12" x14ac:dyDescent="0.25">
      <c r="D64" s="66"/>
      <c r="E64" s="66"/>
      <c r="F64" s="66"/>
      <c r="G64" s="66"/>
      <c r="H64" s="66"/>
      <c r="I64" s="66"/>
      <c r="J64" s="66"/>
      <c r="K64" s="66"/>
      <c r="L64" s="66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D14: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7" customWidth="1"/>
    <col min="2" max="2" width="35.140625" style="17" bestFit="1" customWidth="1"/>
    <col min="3" max="3" width="15.85546875" style="17" customWidth="1"/>
    <col min="4" max="4" width="15.85546875" style="17" bestFit="1" customWidth="1"/>
    <col min="5" max="5" width="10" style="17" bestFit="1" customWidth="1"/>
    <col min="6" max="6" width="10.7109375" style="17" bestFit="1" customWidth="1"/>
    <col min="7" max="7" width="10" style="17" bestFit="1" customWidth="1"/>
    <col min="8" max="8" width="12.140625" style="17" bestFit="1" customWidth="1"/>
    <col min="9" max="16384" width="9.140625" style="17"/>
  </cols>
  <sheetData>
    <row r="1" spans="1:6" ht="12.75" x14ac:dyDescent="0.25">
      <c r="A1" s="16" t="s">
        <v>1</v>
      </c>
      <c r="B1" s="16"/>
    </row>
    <row r="2" spans="1:6" ht="12.75" x14ac:dyDescent="0.25">
      <c r="A2" s="172" t="s">
        <v>171</v>
      </c>
      <c r="B2" s="19"/>
      <c r="C2" s="19"/>
      <c r="D2" s="19"/>
    </row>
    <row r="3" spans="1:6" ht="12.75" customHeight="1" x14ac:dyDescent="0.25">
      <c r="A3" s="20" t="s">
        <v>97</v>
      </c>
      <c r="B3" s="20"/>
    </row>
    <row r="4" spans="1:6" ht="11.25" customHeight="1" x14ac:dyDescent="0.25">
      <c r="B4" s="18"/>
    </row>
    <row r="5" spans="1:6" ht="26.25" customHeight="1" x14ac:dyDescent="0.25">
      <c r="A5" s="21" t="s">
        <v>5</v>
      </c>
      <c r="B5" s="22" t="s">
        <v>8</v>
      </c>
      <c r="C5" s="289" t="s">
        <v>9</v>
      </c>
      <c r="D5" s="289" t="s">
        <v>10</v>
      </c>
    </row>
    <row r="6" spans="1:6" x14ac:dyDescent="0.25">
      <c r="A6" s="23">
        <v>1</v>
      </c>
      <c r="B6" s="24" t="s">
        <v>32</v>
      </c>
      <c r="C6" s="70">
        <v>213617554</v>
      </c>
      <c r="D6" s="70">
        <v>1922146784.4099998</v>
      </c>
      <c r="E6" s="71"/>
      <c r="F6" s="71"/>
    </row>
    <row r="7" spans="1:6" x14ac:dyDescent="0.25">
      <c r="A7" s="25">
        <v>2</v>
      </c>
      <c r="B7" s="26" t="s">
        <v>33</v>
      </c>
      <c r="C7" s="72">
        <v>80018209.920000002</v>
      </c>
      <c r="D7" s="72">
        <v>29801333039.18</v>
      </c>
      <c r="E7" s="71"/>
      <c r="F7" s="71"/>
    </row>
    <row r="8" spans="1:6" x14ac:dyDescent="0.25">
      <c r="A8" s="27">
        <v>3</v>
      </c>
      <c r="B8" s="28" t="s">
        <v>67</v>
      </c>
      <c r="C8" s="73">
        <v>121551034.78</v>
      </c>
      <c r="D8" s="73">
        <v>0</v>
      </c>
      <c r="E8" s="71"/>
      <c r="F8" s="71"/>
    </row>
    <row r="9" spans="1:6" ht="12.75" customHeight="1" x14ac:dyDescent="0.25">
      <c r="A9" s="22"/>
      <c r="B9" s="29" t="s">
        <v>11</v>
      </c>
      <c r="C9" s="30">
        <f>SUM(C6:C8)</f>
        <v>415186798.70000005</v>
      </c>
      <c r="D9" s="30">
        <f>SUM(D6:D8)</f>
        <v>31723479823.59</v>
      </c>
    </row>
    <row r="10" spans="1:6" ht="11.25" customHeight="1" x14ac:dyDescent="0.25">
      <c r="C10" s="31"/>
      <c r="D10" s="31"/>
    </row>
    <row r="11" spans="1:6" ht="11.25" customHeight="1" x14ac:dyDescent="0.25">
      <c r="C11" s="31"/>
      <c r="D11" s="31"/>
    </row>
    <row r="12" spans="1:6" ht="11.25" customHeight="1" x14ac:dyDescent="0.25">
      <c r="A12" s="18"/>
    </row>
    <row r="14" spans="1:6" ht="11.25" customHeight="1" x14ac:dyDescent="0.25">
      <c r="A14" s="18"/>
    </row>
    <row r="16" spans="1:6" ht="11.25" customHeight="1" x14ac:dyDescent="0.25">
      <c r="A16" s="1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32"/>
  <sheetViews>
    <sheetView zoomScaleNormal="100" workbookViewId="0"/>
  </sheetViews>
  <sheetFormatPr defaultColWidth="11.42578125" defaultRowHeight="11.25" x14ac:dyDescent="0.25"/>
  <cols>
    <col min="1" max="1" width="6.85546875" style="33" customWidth="1"/>
    <col min="2" max="2" width="37.7109375" style="33" customWidth="1"/>
    <col min="3" max="3" width="20.42578125" style="33" bestFit="1" customWidth="1"/>
    <col min="4" max="8" width="10" style="33" customWidth="1"/>
    <col min="9" max="9" width="11" style="33" bestFit="1" customWidth="1"/>
    <col min="10" max="10" width="14.7109375" style="33" customWidth="1"/>
    <col min="11" max="11" width="14.85546875" style="33" customWidth="1"/>
    <col min="12" max="12" width="16.7109375" style="33" customWidth="1"/>
    <col min="13" max="13" width="14.42578125" style="33" customWidth="1"/>
    <col min="14" max="16384" width="11.42578125" style="33"/>
  </cols>
  <sheetData>
    <row r="1" spans="1:59" ht="12.75" x14ac:dyDescent="0.25">
      <c r="A1" s="144" t="s">
        <v>2</v>
      </c>
      <c r="B1" s="145"/>
      <c r="C1" s="145"/>
      <c r="D1" s="146"/>
      <c r="E1" s="146"/>
      <c r="F1" s="146"/>
      <c r="G1" s="146"/>
      <c r="H1" s="147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</row>
    <row r="2" spans="1:59" ht="12.75" customHeight="1" x14ac:dyDescent="0.25">
      <c r="A2" s="177" t="s">
        <v>174</v>
      </c>
      <c r="B2" s="148"/>
      <c r="C2" s="148"/>
      <c r="D2" s="58"/>
      <c r="E2" s="58"/>
      <c r="F2" s="58"/>
      <c r="G2" s="58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</row>
    <row r="3" spans="1:59" ht="12.75" x14ac:dyDescent="0.25">
      <c r="A3" s="20" t="s">
        <v>96</v>
      </c>
      <c r="B3" s="149"/>
      <c r="C3" s="149"/>
      <c r="D3" s="32"/>
      <c r="E3" s="32"/>
      <c r="F3" s="150"/>
      <c r="G3" s="32"/>
      <c r="H3" s="147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</row>
    <row r="4" spans="1:59" x14ac:dyDescent="0.25">
      <c r="A4" s="20"/>
      <c r="B4" s="57"/>
      <c r="C4" s="57"/>
      <c r="D4" s="58"/>
      <c r="E4" s="58"/>
      <c r="F4" s="58"/>
      <c r="H4" s="58"/>
      <c r="I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</row>
    <row r="5" spans="1:59" ht="45" x14ac:dyDescent="0.25">
      <c r="A5" s="21" t="s">
        <v>5</v>
      </c>
      <c r="B5" s="21" t="s">
        <v>34</v>
      </c>
      <c r="C5" s="21" t="s">
        <v>153</v>
      </c>
      <c r="D5" s="21" t="s">
        <v>13</v>
      </c>
      <c r="E5" s="21" t="s">
        <v>90</v>
      </c>
      <c r="F5" s="21" t="s">
        <v>172</v>
      </c>
      <c r="G5" s="21" t="s">
        <v>35</v>
      </c>
      <c r="H5" s="21" t="s">
        <v>36</v>
      </c>
      <c r="I5" s="21" t="s">
        <v>37</v>
      </c>
      <c r="O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</row>
    <row r="6" spans="1:59" x14ac:dyDescent="0.25">
      <c r="A6" s="87">
        <v>1</v>
      </c>
      <c r="B6" s="87">
        <v>2</v>
      </c>
      <c r="C6" s="87"/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</row>
    <row r="7" spans="1:59" ht="15" customHeight="1" x14ac:dyDescent="0.25">
      <c r="A7" s="361" t="s">
        <v>38</v>
      </c>
      <c r="B7" s="362"/>
      <c r="C7" s="351"/>
      <c r="D7" s="292"/>
      <c r="E7" s="292"/>
      <c r="F7" s="292"/>
      <c r="G7" s="292"/>
      <c r="H7" s="292"/>
      <c r="I7" s="29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</row>
    <row r="8" spans="1:59" ht="22.5" x14ac:dyDescent="0.25">
      <c r="A8" s="88">
        <v>1</v>
      </c>
      <c r="B8" s="162" t="s">
        <v>154</v>
      </c>
      <c r="C8" s="353" t="s">
        <v>155</v>
      </c>
      <c r="D8" s="89">
        <v>38107567</v>
      </c>
      <c r="E8" s="355">
        <v>0.32037784190610358</v>
      </c>
      <c r="F8" s="356">
        <v>0.10233459636950348</v>
      </c>
      <c r="G8" s="89">
        <v>13935870</v>
      </c>
      <c r="H8" s="90">
        <v>17837684</v>
      </c>
      <c r="I8" s="90">
        <v>2720896</v>
      </c>
      <c r="J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9" ht="22.5" x14ac:dyDescent="0.25">
      <c r="A9" s="91">
        <v>2</v>
      </c>
      <c r="B9" s="163" t="s">
        <v>156</v>
      </c>
      <c r="C9" s="354" t="s">
        <v>157</v>
      </c>
      <c r="D9" s="89">
        <v>23613486</v>
      </c>
      <c r="E9" s="355">
        <v>0.19852324039894728</v>
      </c>
      <c r="F9" s="357">
        <v>1.1856389873676543E-2</v>
      </c>
      <c r="G9" s="92">
        <v>10930320</v>
      </c>
      <c r="H9" s="92">
        <v>21359348.98</v>
      </c>
      <c r="I9" s="92">
        <v>1000052.92</v>
      </c>
      <c r="J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9" ht="22.5" x14ac:dyDescent="0.25">
      <c r="A10" s="91">
        <v>3</v>
      </c>
      <c r="B10" s="96" t="s">
        <v>68</v>
      </c>
      <c r="C10" s="353" t="s">
        <v>158</v>
      </c>
      <c r="D10" s="89">
        <v>21588836.920000002</v>
      </c>
      <c r="E10" s="355">
        <v>0.18150161572089901</v>
      </c>
      <c r="F10" s="357">
        <v>4.7767641596366373E-2</v>
      </c>
      <c r="G10" s="92">
        <v>7448000</v>
      </c>
      <c r="H10" s="92">
        <v>17803356.359999999</v>
      </c>
      <c r="I10" s="92">
        <v>923231.49</v>
      </c>
      <c r="J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9" ht="22.5" x14ac:dyDescent="0.25">
      <c r="A11" s="93">
        <v>4</v>
      </c>
      <c r="B11" s="96" t="s">
        <v>69</v>
      </c>
      <c r="C11" s="353" t="s">
        <v>159</v>
      </c>
      <c r="D11" s="89">
        <v>35635811.109999999</v>
      </c>
      <c r="E11" s="355">
        <v>0.29959730197405016</v>
      </c>
      <c r="F11" s="357">
        <v>8.2384071001943004E-2</v>
      </c>
      <c r="G11" s="92">
        <v>19038460</v>
      </c>
      <c r="H11" s="94">
        <v>30730329.309999999</v>
      </c>
      <c r="I11" s="94">
        <v>2501682.06</v>
      </c>
      <c r="J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9" s="152" customFormat="1" ht="21" customHeight="1" x14ac:dyDescent="0.25">
      <c r="A12" s="360" t="s">
        <v>39</v>
      </c>
      <c r="B12" s="360"/>
      <c r="C12" s="350"/>
      <c r="D12" s="293">
        <f>SUM(D8:D11)</f>
        <v>118945701.03</v>
      </c>
      <c r="E12" s="358">
        <f>SUM(E8:E11)</f>
        <v>1</v>
      </c>
      <c r="F12" s="359">
        <v>6.7000000000000004E-2</v>
      </c>
      <c r="G12" s="95">
        <f>SUM(G8:G11)</f>
        <v>51352650</v>
      </c>
      <c r="H12" s="95">
        <f t="shared" ref="H12:I12" si="0">SUM(H8:H11)</f>
        <v>87730718.650000006</v>
      </c>
      <c r="I12" s="95">
        <f t="shared" si="0"/>
        <v>7145862.4700000007</v>
      </c>
      <c r="J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</row>
    <row r="13" spans="1:59" ht="12" customHeight="1" x14ac:dyDescent="0.25">
      <c r="A13" s="97"/>
      <c r="B13" s="97"/>
      <c r="C13" s="97"/>
      <c r="D13" s="98"/>
      <c r="E13" s="99"/>
      <c r="F13" s="100"/>
      <c r="G13" s="100"/>
      <c r="H13" s="100"/>
      <c r="I13" s="32"/>
      <c r="J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</row>
    <row r="14" spans="1:59" ht="12" customHeight="1" x14ac:dyDescent="0.25">
      <c r="D14" s="153"/>
      <c r="E14" s="153"/>
      <c r="I14" s="32"/>
      <c r="J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</row>
    <row r="15" spans="1:59" x14ac:dyDescent="0.25">
      <c r="A15" s="154" t="s">
        <v>14</v>
      </c>
      <c r="B15" s="154"/>
      <c r="C15" s="154"/>
      <c r="D15" s="155"/>
      <c r="E15" s="155"/>
      <c r="F15" s="101"/>
      <c r="G15" s="101"/>
      <c r="H15" s="106"/>
      <c r="I15" s="32"/>
      <c r="J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</row>
    <row r="16" spans="1:59" ht="12" customHeight="1" x14ac:dyDescent="0.2">
      <c r="B16" s="294" t="s">
        <v>173</v>
      </c>
      <c r="C16" s="294"/>
      <c r="D16" s="32"/>
      <c r="E16" s="32"/>
      <c r="F16" s="32"/>
      <c r="G16" s="32"/>
      <c r="I16" s="32"/>
      <c r="J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</row>
    <row r="17" spans="1:54" ht="12" customHeight="1" x14ac:dyDescent="0.25">
      <c r="B17" s="156"/>
      <c r="C17" s="156"/>
      <c r="D17" s="164"/>
      <c r="I17" s="32"/>
      <c r="J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</row>
    <row r="18" spans="1:54" s="152" customFormat="1" ht="15" x14ac:dyDescent="0.25">
      <c r="A18" s="33"/>
      <c r="B18" s="33"/>
      <c r="C18" s="33"/>
      <c r="D18" s="165"/>
      <c r="E18" s="33"/>
      <c r="F18" s="33"/>
      <c r="G18" s="33"/>
      <c r="H18" s="157"/>
      <c r="I18" s="151"/>
      <c r="J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</row>
    <row r="19" spans="1:54" s="152" customFormat="1" ht="12" customHeight="1" x14ac:dyDescent="0.25">
      <c r="A19" s="33"/>
      <c r="B19" s="33"/>
      <c r="C19" s="33"/>
      <c r="D19" s="33"/>
      <c r="E19" s="33"/>
      <c r="F19" s="33"/>
      <c r="G19" s="32"/>
      <c r="H19" s="33"/>
      <c r="I19" s="151"/>
      <c r="J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</row>
    <row r="20" spans="1:54" s="152" customFormat="1" ht="12" customHeight="1" x14ac:dyDescent="0.25">
      <c r="A20" s="33"/>
      <c r="B20" s="33"/>
      <c r="C20" s="33"/>
      <c r="D20" s="33"/>
      <c r="E20" s="33"/>
      <c r="F20" s="33"/>
      <c r="G20" s="32"/>
      <c r="H20" s="33"/>
      <c r="I20" s="58"/>
      <c r="J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</row>
    <row r="21" spans="1:54" x14ac:dyDescent="0.25">
      <c r="D21" s="32"/>
      <c r="E21" s="32"/>
      <c r="F21" s="32"/>
      <c r="G21" s="32"/>
    </row>
    <row r="22" spans="1:54" s="106" customFormat="1" x14ac:dyDescent="0.25">
      <c r="A22" s="33"/>
      <c r="B22" s="33"/>
      <c r="C22" s="33"/>
      <c r="D22" s="32"/>
      <c r="E22" s="32"/>
      <c r="F22" s="32"/>
      <c r="G22" s="32"/>
      <c r="H22" s="33"/>
    </row>
    <row r="23" spans="1:54" ht="12.75" customHeight="1" x14ac:dyDescent="0.2">
      <c r="A23" s="84"/>
      <c r="B23" s="84"/>
      <c r="C23" s="84"/>
      <c r="D23" s="85"/>
      <c r="E23" s="166"/>
      <c r="F23" s="85"/>
      <c r="G23" s="85"/>
      <c r="H23" s="167"/>
    </row>
    <row r="24" spans="1:54" ht="12.75" customHeight="1" x14ac:dyDescent="0.2">
      <c r="A24" s="84"/>
      <c r="B24" s="84"/>
      <c r="C24" s="84"/>
      <c r="D24" s="86"/>
      <c r="E24" s="84"/>
      <c r="F24" s="86"/>
      <c r="G24" s="86"/>
      <c r="H24" s="167"/>
    </row>
    <row r="25" spans="1:54" ht="12.75" customHeight="1" x14ac:dyDescent="0.2">
      <c r="A25" s="84"/>
      <c r="B25" s="84"/>
      <c r="C25" s="84"/>
      <c r="D25" s="86"/>
      <c r="E25" s="84"/>
      <c r="F25" s="86"/>
      <c r="G25" s="86"/>
      <c r="H25" s="84"/>
    </row>
    <row r="26" spans="1:54" ht="12.75" customHeight="1" x14ac:dyDescent="0.25"/>
    <row r="27" spans="1:54" ht="12.75" customHeight="1" x14ac:dyDescent="0.25"/>
    <row r="28" spans="1:54" ht="12.75" customHeight="1" x14ac:dyDescent="0.25"/>
    <row r="29" spans="1:54" ht="12.75" customHeight="1" x14ac:dyDescent="0.25"/>
    <row r="30" spans="1:54" ht="12.75" customHeight="1" x14ac:dyDescent="0.25"/>
    <row r="31" spans="1:54" ht="12.75" customHeight="1" x14ac:dyDescent="0.25"/>
    <row r="32" spans="1:5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5"/>
  <sheetViews>
    <sheetView zoomScaleNormal="100" workbookViewId="0"/>
  </sheetViews>
  <sheetFormatPr defaultColWidth="9.140625" defaultRowHeight="11.25" x14ac:dyDescent="0.25"/>
  <cols>
    <col min="1" max="1" width="7.28515625" style="142" customWidth="1"/>
    <col min="2" max="2" width="25.85546875" style="106" customWidth="1"/>
    <col min="3" max="3" width="11.7109375" style="105" bestFit="1" customWidth="1"/>
    <col min="4" max="5" width="11.7109375" style="106" customWidth="1"/>
    <col min="6" max="6" width="10.7109375" style="106" customWidth="1"/>
    <col min="7" max="8" width="11.7109375" style="106" customWidth="1"/>
    <col min="9" max="16384" width="9.140625" style="106"/>
  </cols>
  <sheetData>
    <row r="1" spans="1:14" ht="12.75" x14ac:dyDescent="0.25">
      <c r="A1" s="103" t="s">
        <v>3</v>
      </c>
      <c r="B1" s="104"/>
    </row>
    <row r="2" spans="1:14" s="84" customFormat="1" ht="12.75" customHeight="1" x14ac:dyDescent="0.2">
      <c r="A2" s="177" t="s">
        <v>179</v>
      </c>
      <c r="B2" s="148"/>
      <c r="C2" s="178"/>
      <c r="D2" s="58"/>
      <c r="E2" s="58"/>
      <c r="F2" s="58"/>
      <c r="G2" s="58"/>
      <c r="H2" s="33"/>
      <c r="I2" s="32"/>
      <c r="J2" s="32"/>
      <c r="K2" s="32"/>
      <c r="L2" s="86"/>
      <c r="M2" s="86"/>
      <c r="N2" s="86"/>
    </row>
    <row r="3" spans="1:14" s="84" customFormat="1" ht="12.75" customHeight="1" x14ac:dyDescent="0.2">
      <c r="A3" s="155" t="s">
        <v>96</v>
      </c>
      <c r="B3" s="155"/>
      <c r="C3" s="178"/>
      <c r="D3" s="58"/>
      <c r="E3" s="58"/>
      <c r="F3" s="58"/>
      <c r="G3" s="58"/>
      <c r="H3" s="33"/>
      <c r="I3" s="32"/>
      <c r="J3" s="32"/>
      <c r="K3" s="32"/>
      <c r="L3" s="86"/>
      <c r="M3" s="86"/>
      <c r="N3" s="86"/>
    </row>
    <row r="4" spans="1:14" ht="12.75" customHeight="1" x14ac:dyDescent="0.25">
      <c r="A4" s="107"/>
      <c r="B4" s="108"/>
      <c r="C4" s="109"/>
      <c r="D4" s="108"/>
      <c r="E4" s="108"/>
      <c r="F4" s="108"/>
      <c r="G4" s="363"/>
      <c r="H4" s="363"/>
    </row>
    <row r="5" spans="1:14" ht="56.25" x14ac:dyDescent="0.25">
      <c r="A5" s="110" t="s">
        <v>40</v>
      </c>
      <c r="B5" s="111" t="s">
        <v>41</v>
      </c>
      <c r="C5" s="112" t="s">
        <v>98</v>
      </c>
      <c r="D5" s="113" t="s">
        <v>99</v>
      </c>
      <c r="E5" s="113" t="s">
        <v>175</v>
      </c>
      <c r="F5" s="113" t="s">
        <v>37</v>
      </c>
      <c r="G5" s="113" t="s">
        <v>176</v>
      </c>
      <c r="H5" s="114" t="s">
        <v>177</v>
      </c>
    </row>
    <row r="6" spans="1:14" ht="12" customHeight="1" x14ac:dyDescent="0.25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</row>
    <row r="7" spans="1:14" ht="12" customHeight="1" x14ac:dyDescent="0.25">
      <c r="A7" s="364" t="s">
        <v>42</v>
      </c>
      <c r="B7" s="365"/>
      <c r="C7" s="179"/>
      <c r="D7" s="179"/>
      <c r="E7" s="179"/>
      <c r="F7" s="179"/>
      <c r="G7" s="179"/>
      <c r="H7" s="179"/>
    </row>
    <row r="8" spans="1:14" ht="12" customHeight="1" x14ac:dyDescent="0.25">
      <c r="A8" s="116">
        <v>1</v>
      </c>
      <c r="B8" s="117" t="s">
        <v>43</v>
      </c>
      <c r="C8" s="118">
        <v>314882984</v>
      </c>
      <c r="D8" s="168">
        <v>1.1683356123691341E-2</v>
      </c>
      <c r="E8" s="141">
        <v>9.4443229875458945E-2</v>
      </c>
      <c r="F8" s="118">
        <v>4555303</v>
      </c>
      <c r="G8" s="119">
        <v>30.895499999999998</v>
      </c>
      <c r="H8" s="180">
        <v>1.13920942794009E-2</v>
      </c>
    </row>
    <row r="9" spans="1:14" ht="12" customHeight="1" x14ac:dyDescent="0.25">
      <c r="A9" s="116">
        <v>2</v>
      </c>
      <c r="B9" s="117" t="s">
        <v>44</v>
      </c>
      <c r="C9" s="118">
        <v>8786371249</v>
      </c>
      <c r="D9" s="168">
        <v>0.32600778560022059</v>
      </c>
      <c r="E9" s="141">
        <v>6.7504690314239557E-3</v>
      </c>
      <c r="F9" s="118">
        <v>58062967</v>
      </c>
      <c r="G9" s="119">
        <v>46.2151</v>
      </c>
      <c r="H9" s="181">
        <v>1.3433550509066045E-3</v>
      </c>
    </row>
    <row r="10" spans="1:14" ht="12" customHeight="1" x14ac:dyDescent="0.25">
      <c r="A10" s="116">
        <v>3</v>
      </c>
      <c r="B10" s="117" t="s">
        <v>45</v>
      </c>
      <c r="C10" s="118">
        <v>629103383</v>
      </c>
      <c r="D10" s="168">
        <v>2.334212782424594E-2</v>
      </c>
      <c r="E10" s="141">
        <v>-2.3187530755123031E-2</v>
      </c>
      <c r="F10" s="118">
        <v>3147471</v>
      </c>
      <c r="G10" s="119">
        <v>18.434699999999999</v>
      </c>
      <c r="H10" s="181">
        <v>-2.7642839368597354E-3</v>
      </c>
    </row>
    <row r="11" spans="1:14" ht="12" customHeight="1" x14ac:dyDescent="0.25">
      <c r="A11" s="120"/>
      <c r="B11" s="120" t="s">
        <v>46</v>
      </c>
      <c r="C11" s="311">
        <f>SUM(C8:C10)</f>
        <v>9730357616</v>
      </c>
      <c r="D11" s="185">
        <f>SUM(D8:D10)</f>
        <v>0.36103326954815784</v>
      </c>
      <c r="E11" s="185">
        <v>7.3663543464230763E-3</v>
      </c>
      <c r="F11" s="311">
        <f>SUM(F8:F10)</f>
        <v>65765741</v>
      </c>
      <c r="G11" s="179"/>
      <c r="H11" s="182"/>
    </row>
    <row r="12" spans="1:14" ht="12" customHeight="1" x14ac:dyDescent="0.25">
      <c r="A12" s="121">
        <v>4</v>
      </c>
      <c r="B12" s="122" t="s">
        <v>47</v>
      </c>
      <c r="C12" s="123">
        <v>278120976.02999997</v>
      </c>
      <c r="D12" s="168">
        <v>1.0319345831742731E-2</v>
      </c>
      <c r="E12" s="141">
        <v>0.1177906666388151</v>
      </c>
      <c r="F12" s="124">
        <v>3374631.33</v>
      </c>
      <c r="G12" s="125">
        <v>33.3964</v>
      </c>
      <c r="H12" s="181">
        <v>9.8760802907788704E-3</v>
      </c>
    </row>
    <row r="13" spans="1:14" ht="12" customHeight="1" x14ac:dyDescent="0.25">
      <c r="A13" s="121">
        <v>5</v>
      </c>
      <c r="B13" s="122" t="s">
        <v>48</v>
      </c>
      <c r="C13" s="123">
        <v>3996318118.3800001</v>
      </c>
      <c r="D13" s="168">
        <v>0.1482785991401607</v>
      </c>
      <c r="E13" s="141">
        <v>1.8984085143165519E-2</v>
      </c>
      <c r="F13" s="124">
        <v>62019810.840000004</v>
      </c>
      <c r="G13" s="125">
        <v>55.894100000000002</v>
      </c>
      <c r="H13" s="181">
        <v>1.0324838358076033E-2</v>
      </c>
    </row>
    <row r="14" spans="1:14" ht="12" customHeight="1" x14ac:dyDescent="0.25">
      <c r="A14" s="121">
        <v>6</v>
      </c>
      <c r="B14" s="122" t="s">
        <v>49</v>
      </c>
      <c r="C14" s="123">
        <v>189141106.31999999</v>
      </c>
      <c r="D14" s="168">
        <v>7.0178542984257507E-3</v>
      </c>
      <c r="E14" s="141">
        <v>-1.7773687829709006E-2</v>
      </c>
      <c r="F14" s="124">
        <v>1277373.01</v>
      </c>
      <c r="G14" s="125">
        <v>19.9452</v>
      </c>
      <c r="H14" s="181">
        <v>-1.8516479666903062E-3</v>
      </c>
    </row>
    <row r="15" spans="1:14" ht="12" customHeight="1" x14ac:dyDescent="0.25">
      <c r="A15" s="120"/>
      <c r="B15" s="120" t="s">
        <v>50</v>
      </c>
      <c r="C15" s="311">
        <f>SUM(C12:C14)</f>
        <v>4463580200.7299995</v>
      </c>
      <c r="D15" s="185">
        <f>SUM(D12:D14)</f>
        <v>0.16561579927032918</v>
      </c>
      <c r="E15" s="185">
        <v>2.3E-2</v>
      </c>
      <c r="F15" s="311">
        <f>SUM(F12:F14)</f>
        <v>66671815.18</v>
      </c>
      <c r="G15" s="179"/>
      <c r="H15" s="182"/>
    </row>
    <row r="16" spans="1:14" ht="12" customHeight="1" x14ac:dyDescent="0.25">
      <c r="A16" s="121">
        <v>7</v>
      </c>
      <c r="B16" s="122" t="s">
        <v>51</v>
      </c>
      <c r="C16" s="124">
        <v>662195837.23000002</v>
      </c>
      <c r="D16" s="168">
        <v>2.4569983718091402E-2</v>
      </c>
      <c r="E16" s="141">
        <v>0.39633189518781897</v>
      </c>
      <c r="F16" s="124">
        <v>-1547997.69</v>
      </c>
      <c r="G16" s="125">
        <v>38.1479</v>
      </c>
      <c r="H16" s="181">
        <v>7.3116632779698897E-3</v>
      </c>
    </row>
    <row r="17" spans="1:13" ht="12" customHeight="1" x14ac:dyDescent="0.25">
      <c r="A17" s="126">
        <v>8</v>
      </c>
      <c r="B17" s="127" t="s">
        <v>52</v>
      </c>
      <c r="C17" s="128">
        <v>4559301733.8900003</v>
      </c>
      <c r="D17" s="168">
        <v>0.16916743215441671</v>
      </c>
      <c r="E17" s="141">
        <v>2.9112292292689634E-2</v>
      </c>
      <c r="F17" s="128">
        <v>82412187.840000004</v>
      </c>
      <c r="G17" s="129">
        <v>49.679000000000002</v>
      </c>
      <c r="H17" s="181">
        <v>1.8674015702823319E-2</v>
      </c>
    </row>
    <row r="18" spans="1:13" ht="12" customHeight="1" x14ac:dyDescent="0.25">
      <c r="A18" s="126">
        <v>9</v>
      </c>
      <c r="B18" s="127" t="s">
        <v>53</v>
      </c>
      <c r="C18" s="128">
        <v>285950838.70999998</v>
      </c>
      <c r="D18" s="168">
        <v>1.0609863512082169E-2</v>
      </c>
      <c r="E18" s="141">
        <v>-1.8566934098733445E-2</v>
      </c>
      <c r="F18" s="128">
        <v>-1118127.3799999999</v>
      </c>
      <c r="G18" s="129">
        <v>18.883700000000001</v>
      </c>
      <c r="H18" s="181">
        <v>-3.9191897879521775E-3</v>
      </c>
    </row>
    <row r="19" spans="1:13" ht="12" customHeight="1" x14ac:dyDescent="0.25">
      <c r="A19" s="120"/>
      <c r="B19" s="120" t="s">
        <v>54</v>
      </c>
      <c r="C19" s="311">
        <f>SUM(C16:C18)</f>
        <v>5507448409.8300009</v>
      </c>
      <c r="D19" s="185">
        <f>SUM(D16:D18)</f>
        <v>0.2043472793845903</v>
      </c>
      <c r="E19" s="185">
        <v>0.06</v>
      </c>
      <c r="F19" s="311">
        <f>SUM(F16:F18)</f>
        <v>79746062.770000011</v>
      </c>
      <c r="G19" s="179"/>
      <c r="H19" s="182"/>
    </row>
    <row r="20" spans="1:13" ht="12" customHeight="1" x14ac:dyDescent="0.25">
      <c r="A20" s="126">
        <v>10</v>
      </c>
      <c r="B20" s="127" t="s">
        <v>55</v>
      </c>
      <c r="C20" s="128">
        <v>222095912.81</v>
      </c>
      <c r="D20" s="168">
        <v>8.240602937679007E-3</v>
      </c>
      <c r="E20" s="141">
        <v>6.2896642235163114E-2</v>
      </c>
      <c r="F20" s="130">
        <v>1866898.64</v>
      </c>
      <c r="G20" s="131">
        <v>27.467199999999998</v>
      </c>
      <c r="H20" s="180">
        <v>5.4800036606570618E-3</v>
      </c>
    </row>
    <row r="21" spans="1:13" ht="12" customHeight="1" x14ac:dyDescent="0.25">
      <c r="A21" s="132">
        <v>11</v>
      </c>
      <c r="B21" s="133" t="s">
        <v>56</v>
      </c>
      <c r="C21" s="134">
        <v>6543720301.1800003</v>
      </c>
      <c r="D21" s="168">
        <v>0.24279690722352498</v>
      </c>
      <c r="E21" s="141">
        <v>1.9372101755843474E-3</v>
      </c>
      <c r="F21" s="135">
        <v>26654591.84</v>
      </c>
      <c r="G21" s="136">
        <v>44.231400000000001</v>
      </c>
      <c r="H21" s="181">
        <v>-9.1705818576070088E-4</v>
      </c>
    </row>
    <row r="22" spans="1:13" ht="12" customHeight="1" x14ac:dyDescent="0.25">
      <c r="A22" s="132">
        <v>12</v>
      </c>
      <c r="B22" s="133" t="s">
        <v>57</v>
      </c>
      <c r="C22" s="134">
        <v>484212946.12</v>
      </c>
      <c r="D22" s="168">
        <v>1.7966141635718642E-2</v>
      </c>
      <c r="E22" s="141">
        <v>-2.0336517066921633E-2</v>
      </c>
      <c r="F22" s="135">
        <v>1999649.16</v>
      </c>
      <c r="G22" s="137">
        <v>19.628399999999999</v>
      </c>
      <c r="H22" s="183">
        <v>5.7602805715414277E-4</v>
      </c>
    </row>
    <row r="23" spans="1:13" ht="12" customHeight="1" x14ac:dyDescent="0.25">
      <c r="A23" s="120"/>
      <c r="B23" s="120" t="s">
        <v>58</v>
      </c>
      <c r="C23" s="138">
        <f>SUM(C20:C22)</f>
        <v>7250029160.1100006</v>
      </c>
      <c r="D23" s="273">
        <f>SUM(D20:D22)</f>
        <v>0.26900365179692265</v>
      </c>
      <c r="E23" s="273">
        <v>2.2000000000000001E-3</v>
      </c>
      <c r="F23" s="138">
        <f>SUM(F20:F22)</f>
        <v>30521139.640000001</v>
      </c>
      <c r="G23" s="179"/>
      <c r="H23" s="184"/>
    </row>
    <row r="24" spans="1:13" s="140" customFormat="1" ht="15" customHeight="1" x14ac:dyDescent="0.25">
      <c r="A24" s="366" t="s">
        <v>59</v>
      </c>
      <c r="B24" s="367"/>
      <c r="C24" s="138">
        <f>C11+C15+C19+C23</f>
        <v>26951415386.670002</v>
      </c>
      <c r="D24" s="185">
        <f>D11+D15+D19+D23</f>
        <v>1</v>
      </c>
      <c r="E24" s="169">
        <v>1.89E-2</v>
      </c>
      <c r="F24" s="138">
        <f>F11+F15+F19+F23</f>
        <v>242704758.59000003</v>
      </c>
      <c r="G24" s="139"/>
      <c r="H24" s="139"/>
    </row>
    <row r="25" spans="1:13" ht="12" customHeight="1" x14ac:dyDescent="0.25">
      <c r="A25" s="106"/>
      <c r="C25" s="106"/>
    </row>
    <row r="26" spans="1:13" ht="12" customHeight="1" x14ac:dyDescent="0.25">
      <c r="A26" s="106"/>
      <c r="C26" s="106"/>
    </row>
    <row r="27" spans="1:13" ht="12" customHeight="1" x14ac:dyDescent="0.2">
      <c r="A27" s="346" t="s">
        <v>146</v>
      </c>
      <c r="B27" s="347"/>
      <c r="C27" s="106"/>
    </row>
    <row r="28" spans="1:13" ht="12" customHeight="1" x14ac:dyDescent="0.25">
      <c r="A28" s="348"/>
      <c r="B28" s="349" t="s">
        <v>178</v>
      </c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/>
      <c r="M31"/>
    </row>
    <row r="32" spans="1:13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140" customFormat="1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2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2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0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0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0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40" customFormat="1" ht="12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0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0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s="140" customFormat="1" ht="12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1.2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1.25" customHeight="1" x14ac:dyDescent="0.25">
      <c r="C67" s="106"/>
    </row>
    <row r="68" spans="1:13" ht="11.25" customHeight="1" x14ac:dyDescent="0.25">
      <c r="C68" s="106"/>
    </row>
    <row r="69" spans="1:13" ht="11.25" customHeight="1" x14ac:dyDescent="0.25">
      <c r="C69" s="106"/>
    </row>
    <row r="70" spans="1:13" ht="11.25" customHeight="1" x14ac:dyDescent="0.25">
      <c r="C70" s="106"/>
    </row>
    <row r="71" spans="1:13" ht="11.25" customHeight="1" x14ac:dyDescent="0.25">
      <c r="C71" s="106"/>
    </row>
    <row r="72" spans="1:13" ht="11.25" customHeight="1" x14ac:dyDescent="0.25">
      <c r="C72" s="106"/>
    </row>
    <row r="73" spans="1:13" ht="11.25" customHeight="1" x14ac:dyDescent="0.25">
      <c r="C73" s="106"/>
    </row>
    <row r="74" spans="1:13" ht="11.25" customHeight="1" x14ac:dyDescent="0.25">
      <c r="C74" s="106"/>
    </row>
    <row r="75" spans="1:13" ht="11.25" customHeight="1" x14ac:dyDescent="0.25">
      <c r="C75" s="106"/>
    </row>
    <row r="76" spans="1:13" ht="11.25" customHeight="1" x14ac:dyDescent="0.25">
      <c r="C76" s="106"/>
    </row>
    <row r="77" spans="1:13" ht="11.25" customHeight="1" x14ac:dyDescent="0.25">
      <c r="C77" s="106"/>
    </row>
    <row r="78" spans="1:13" ht="11.25" customHeight="1" x14ac:dyDescent="0.25">
      <c r="C78" s="106"/>
    </row>
    <row r="79" spans="1:13" ht="11.25" customHeight="1" x14ac:dyDescent="0.25">
      <c r="C79" s="106"/>
    </row>
    <row r="80" spans="1:13" ht="11.25" customHeight="1" x14ac:dyDescent="0.25">
      <c r="C80" s="106"/>
    </row>
    <row r="81" spans="3:3" ht="11.25" customHeight="1" x14ac:dyDescent="0.25">
      <c r="C81" s="106"/>
    </row>
    <row r="82" spans="3:3" ht="11.25" customHeight="1" x14ac:dyDescent="0.25">
      <c r="C82" s="106"/>
    </row>
    <row r="83" spans="3:3" x14ac:dyDescent="0.25">
      <c r="C83" s="106"/>
    </row>
    <row r="84" spans="3:3" x14ac:dyDescent="0.25">
      <c r="C84" s="106"/>
    </row>
    <row r="85" spans="3:3" x14ac:dyDescent="0.25">
      <c r="C85" s="106"/>
    </row>
    <row r="86" spans="3:3" x14ac:dyDescent="0.25">
      <c r="C86" s="106"/>
    </row>
    <row r="87" spans="3:3" x14ac:dyDescent="0.25">
      <c r="C87" s="106"/>
    </row>
    <row r="88" spans="3:3" x14ac:dyDescent="0.25">
      <c r="C88" s="106"/>
    </row>
    <row r="89" spans="3:3" x14ac:dyDescent="0.25">
      <c r="C89" s="106"/>
    </row>
    <row r="90" spans="3:3" x14ac:dyDescent="0.25">
      <c r="C90" s="106"/>
    </row>
    <row r="91" spans="3:3" x14ac:dyDescent="0.25">
      <c r="C91" s="106"/>
    </row>
    <row r="92" spans="3:3" x14ac:dyDescent="0.25">
      <c r="C92" s="106"/>
    </row>
    <row r="93" spans="3:3" x14ac:dyDescent="0.25">
      <c r="C93" s="106"/>
    </row>
    <row r="94" spans="3:3" x14ac:dyDescent="0.25">
      <c r="C94" s="106"/>
    </row>
    <row r="95" spans="3:3" x14ac:dyDescent="0.25">
      <c r="C95" s="106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02"/>
  <sheetViews>
    <sheetView workbookViewId="0"/>
  </sheetViews>
  <sheetFormatPr defaultRowHeight="12.75" customHeight="1" x14ac:dyDescent="0.25"/>
  <cols>
    <col min="1" max="1" width="7" style="187" customWidth="1"/>
    <col min="2" max="2" width="35.42578125" style="187" customWidth="1"/>
    <col min="3" max="3" width="19.85546875" style="187" bestFit="1" customWidth="1"/>
    <col min="4" max="4" width="11.85546875" style="187" bestFit="1" customWidth="1"/>
    <col min="5" max="5" width="12" style="187" bestFit="1" customWidth="1"/>
    <col min="6" max="6" width="11.7109375" style="187" bestFit="1" customWidth="1"/>
    <col min="7" max="7" width="10.42578125" style="187" customWidth="1"/>
    <col min="8" max="8" width="13" style="187" customWidth="1"/>
    <col min="9" max="217" width="9.140625" style="187"/>
    <col min="218" max="218" width="7.5703125" style="187" customWidth="1"/>
    <col min="219" max="219" width="30.5703125" style="187" customWidth="1"/>
    <col min="220" max="228" width="13.7109375" style="187" customWidth="1"/>
    <col min="229" max="473" width="9.140625" style="187"/>
    <col min="474" max="474" width="7.5703125" style="187" customWidth="1"/>
    <col min="475" max="475" width="30.5703125" style="187" customWidth="1"/>
    <col min="476" max="484" width="13.7109375" style="187" customWidth="1"/>
    <col min="485" max="729" width="9.140625" style="187"/>
    <col min="730" max="730" width="7.5703125" style="187" customWidth="1"/>
    <col min="731" max="731" width="30.5703125" style="187" customWidth="1"/>
    <col min="732" max="740" width="13.7109375" style="187" customWidth="1"/>
    <col min="741" max="985" width="9.140625" style="187"/>
    <col min="986" max="986" width="7.5703125" style="187" customWidth="1"/>
    <col min="987" max="987" width="30.5703125" style="187" customWidth="1"/>
    <col min="988" max="996" width="13.7109375" style="187" customWidth="1"/>
    <col min="997" max="1241" width="9.140625" style="187"/>
    <col min="1242" max="1242" width="7.5703125" style="187" customWidth="1"/>
    <col min="1243" max="1243" width="30.5703125" style="187" customWidth="1"/>
    <col min="1244" max="1252" width="13.7109375" style="187" customWidth="1"/>
    <col min="1253" max="1497" width="9.140625" style="187"/>
    <col min="1498" max="1498" width="7.5703125" style="187" customWidth="1"/>
    <col min="1499" max="1499" width="30.5703125" style="187" customWidth="1"/>
    <col min="1500" max="1508" width="13.7109375" style="187" customWidth="1"/>
    <col min="1509" max="1753" width="9.140625" style="187"/>
    <col min="1754" max="1754" width="7.5703125" style="187" customWidth="1"/>
    <col min="1755" max="1755" width="30.5703125" style="187" customWidth="1"/>
    <col min="1756" max="1764" width="13.7109375" style="187" customWidth="1"/>
    <col min="1765" max="2009" width="9.140625" style="187"/>
    <col min="2010" max="2010" width="7.5703125" style="187" customWidth="1"/>
    <col min="2011" max="2011" width="30.5703125" style="187" customWidth="1"/>
    <col min="2012" max="2020" width="13.7109375" style="187" customWidth="1"/>
    <col min="2021" max="2265" width="9.140625" style="187"/>
    <col min="2266" max="2266" width="7.5703125" style="187" customWidth="1"/>
    <col min="2267" max="2267" width="30.5703125" style="187" customWidth="1"/>
    <col min="2268" max="2276" width="13.7109375" style="187" customWidth="1"/>
    <col min="2277" max="2521" width="9.140625" style="187"/>
    <col min="2522" max="2522" width="7.5703125" style="187" customWidth="1"/>
    <col min="2523" max="2523" width="30.5703125" style="187" customWidth="1"/>
    <col min="2524" max="2532" width="13.7109375" style="187" customWidth="1"/>
    <col min="2533" max="2777" width="9.140625" style="187"/>
    <col min="2778" max="2778" width="7.5703125" style="187" customWidth="1"/>
    <col min="2779" max="2779" width="30.5703125" style="187" customWidth="1"/>
    <col min="2780" max="2788" width="13.7109375" style="187" customWidth="1"/>
    <col min="2789" max="3033" width="9.140625" style="187"/>
    <col min="3034" max="3034" width="7.5703125" style="187" customWidth="1"/>
    <col min="3035" max="3035" width="30.5703125" style="187" customWidth="1"/>
    <col min="3036" max="3044" width="13.7109375" style="187" customWidth="1"/>
    <col min="3045" max="3289" width="9.140625" style="187"/>
    <col min="3290" max="3290" width="7.5703125" style="187" customWidth="1"/>
    <col min="3291" max="3291" width="30.5703125" style="187" customWidth="1"/>
    <col min="3292" max="3300" width="13.7109375" style="187" customWidth="1"/>
    <col min="3301" max="3545" width="9.140625" style="187"/>
    <col min="3546" max="3546" width="7.5703125" style="187" customWidth="1"/>
    <col min="3547" max="3547" width="30.5703125" style="187" customWidth="1"/>
    <col min="3548" max="3556" width="13.7109375" style="187" customWidth="1"/>
    <col min="3557" max="3801" width="9.140625" style="187"/>
    <col min="3802" max="3802" width="7.5703125" style="187" customWidth="1"/>
    <col min="3803" max="3803" width="30.5703125" style="187" customWidth="1"/>
    <col min="3804" max="3812" width="13.7109375" style="187" customWidth="1"/>
    <col min="3813" max="4057" width="9.140625" style="187"/>
    <col min="4058" max="4058" width="7.5703125" style="187" customWidth="1"/>
    <col min="4059" max="4059" width="30.5703125" style="187" customWidth="1"/>
    <col min="4060" max="4068" width="13.7109375" style="187" customWidth="1"/>
    <col min="4069" max="4313" width="9.140625" style="187"/>
    <col min="4314" max="4314" width="7.5703125" style="187" customWidth="1"/>
    <col min="4315" max="4315" width="30.5703125" style="187" customWidth="1"/>
    <col min="4316" max="4324" width="13.7109375" style="187" customWidth="1"/>
    <col min="4325" max="4569" width="9.140625" style="187"/>
    <col min="4570" max="4570" width="7.5703125" style="187" customWidth="1"/>
    <col min="4571" max="4571" width="30.5703125" style="187" customWidth="1"/>
    <col min="4572" max="4580" width="13.7109375" style="187" customWidth="1"/>
    <col min="4581" max="4825" width="9.140625" style="187"/>
    <col min="4826" max="4826" width="7.5703125" style="187" customWidth="1"/>
    <col min="4827" max="4827" width="30.5703125" style="187" customWidth="1"/>
    <col min="4828" max="4836" width="13.7109375" style="187" customWidth="1"/>
    <col min="4837" max="5081" width="9.140625" style="187"/>
    <col min="5082" max="5082" width="7.5703125" style="187" customWidth="1"/>
    <col min="5083" max="5083" width="30.5703125" style="187" customWidth="1"/>
    <col min="5084" max="5092" width="13.7109375" style="187" customWidth="1"/>
    <col min="5093" max="5337" width="9.140625" style="187"/>
    <col min="5338" max="5338" width="7.5703125" style="187" customWidth="1"/>
    <col min="5339" max="5339" width="30.5703125" style="187" customWidth="1"/>
    <col min="5340" max="5348" width="13.7109375" style="187" customWidth="1"/>
    <col min="5349" max="5593" width="9.140625" style="187"/>
    <col min="5594" max="5594" width="7.5703125" style="187" customWidth="1"/>
    <col min="5595" max="5595" width="30.5703125" style="187" customWidth="1"/>
    <col min="5596" max="5604" width="13.7109375" style="187" customWidth="1"/>
    <col min="5605" max="5849" width="9.140625" style="187"/>
    <col min="5850" max="5850" width="7.5703125" style="187" customWidth="1"/>
    <col min="5851" max="5851" width="30.5703125" style="187" customWidth="1"/>
    <col min="5852" max="5860" width="13.7109375" style="187" customWidth="1"/>
    <col min="5861" max="6105" width="9.140625" style="187"/>
    <col min="6106" max="6106" width="7.5703125" style="187" customWidth="1"/>
    <col min="6107" max="6107" width="30.5703125" style="187" customWidth="1"/>
    <col min="6108" max="6116" width="13.7109375" style="187" customWidth="1"/>
    <col min="6117" max="6361" width="9.140625" style="187"/>
    <col min="6362" max="6362" width="7.5703125" style="187" customWidth="1"/>
    <col min="6363" max="6363" width="30.5703125" style="187" customWidth="1"/>
    <col min="6364" max="6372" width="13.7109375" style="187" customWidth="1"/>
    <col min="6373" max="6617" width="9.140625" style="187"/>
    <col min="6618" max="6618" width="7.5703125" style="187" customWidth="1"/>
    <col min="6619" max="6619" width="30.5703125" style="187" customWidth="1"/>
    <col min="6620" max="6628" width="13.7109375" style="187" customWidth="1"/>
    <col min="6629" max="6873" width="9.140625" style="187"/>
    <col min="6874" max="6874" width="7.5703125" style="187" customWidth="1"/>
    <col min="6875" max="6875" width="30.5703125" style="187" customWidth="1"/>
    <col min="6876" max="6884" width="13.7109375" style="187" customWidth="1"/>
    <col min="6885" max="7129" width="9.140625" style="187"/>
    <col min="7130" max="7130" width="7.5703125" style="187" customWidth="1"/>
    <col min="7131" max="7131" width="30.5703125" style="187" customWidth="1"/>
    <col min="7132" max="7140" width="13.7109375" style="187" customWidth="1"/>
    <col min="7141" max="7385" width="9.140625" style="187"/>
    <col min="7386" max="7386" width="7.5703125" style="187" customWidth="1"/>
    <col min="7387" max="7387" width="30.5703125" style="187" customWidth="1"/>
    <col min="7388" max="7396" width="13.7109375" style="187" customWidth="1"/>
    <col min="7397" max="7641" width="9.140625" style="187"/>
    <col min="7642" max="7642" width="7.5703125" style="187" customWidth="1"/>
    <col min="7643" max="7643" width="30.5703125" style="187" customWidth="1"/>
    <col min="7644" max="7652" width="13.7109375" style="187" customWidth="1"/>
    <col min="7653" max="7897" width="9.140625" style="187"/>
    <col min="7898" max="7898" width="7.5703125" style="187" customWidth="1"/>
    <col min="7899" max="7899" width="30.5703125" style="187" customWidth="1"/>
    <col min="7900" max="7908" width="13.7109375" style="187" customWidth="1"/>
    <col min="7909" max="8153" width="9.140625" style="187"/>
    <col min="8154" max="8154" width="7.5703125" style="187" customWidth="1"/>
    <col min="8155" max="8155" width="30.5703125" style="187" customWidth="1"/>
    <col min="8156" max="8164" width="13.7109375" style="187" customWidth="1"/>
    <col min="8165" max="8409" width="9.140625" style="187"/>
    <col min="8410" max="8410" width="7.5703125" style="187" customWidth="1"/>
    <col min="8411" max="8411" width="30.5703125" style="187" customWidth="1"/>
    <col min="8412" max="8420" width="13.7109375" style="187" customWidth="1"/>
    <col min="8421" max="8665" width="9.140625" style="187"/>
    <col min="8666" max="8666" width="7.5703125" style="187" customWidth="1"/>
    <col min="8667" max="8667" width="30.5703125" style="187" customWidth="1"/>
    <col min="8668" max="8676" width="13.7109375" style="187" customWidth="1"/>
    <col min="8677" max="8921" width="9.140625" style="187"/>
    <col min="8922" max="8922" width="7.5703125" style="187" customWidth="1"/>
    <col min="8923" max="8923" width="30.5703125" style="187" customWidth="1"/>
    <col min="8924" max="8932" width="13.7109375" style="187" customWidth="1"/>
    <col min="8933" max="9177" width="9.140625" style="187"/>
    <col min="9178" max="9178" width="7.5703125" style="187" customWidth="1"/>
    <col min="9179" max="9179" width="30.5703125" style="187" customWidth="1"/>
    <col min="9180" max="9188" width="13.7109375" style="187" customWidth="1"/>
    <col min="9189" max="9433" width="9.140625" style="187"/>
    <col min="9434" max="9434" width="7.5703125" style="187" customWidth="1"/>
    <col min="9435" max="9435" width="30.5703125" style="187" customWidth="1"/>
    <col min="9436" max="9444" width="13.7109375" style="187" customWidth="1"/>
    <col min="9445" max="9689" width="9.140625" style="187"/>
    <col min="9690" max="9690" width="7.5703125" style="187" customWidth="1"/>
    <col min="9691" max="9691" width="30.5703125" style="187" customWidth="1"/>
    <col min="9692" max="9700" width="13.7109375" style="187" customWidth="1"/>
    <col min="9701" max="9945" width="9.140625" style="187"/>
    <col min="9946" max="9946" width="7.5703125" style="187" customWidth="1"/>
    <col min="9947" max="9947" width="30.5703125" style="187" customWidth="1"/>
    <col min="9948" max="9956" width="13.7109375" style="187" customWidth="1"/>
    <col min="9957" max="10201" width="9.140625" style="187"/>
    <col min="10202" max="10202" width="7.5703125" style="187" customWidth="1"/>
    <col min="10203" max="10203" width="30.5703125" style="187" customWidth="1"/>
    <col min="10204" max="10212" width="13.7109375" style="187" customWidth="1"/>
    <col min="10213" max="10457" width="9.140625" style="187"/>
    <col min="10458" max="10458" width="7.5703125" style="187" customWidth="1"/>
    <col min="10459" max="10459" width="30.5703125" style="187" customWidth="1"/>
    <col min="10460" max="10468" width="13.7109375" style="187" customWidth="1"/>
    <col min="10469" max="10713" width="9.140625" style="187"/>
    <col min="10714" max="10714" width="7.5703125" style="187" customWidth="1"/>
    <col min="10715" max="10715" width="30.5703125" style="187" customWidth="1"/>
    <col min="10716" max="10724" width="13.7109375" style="187" customWidth="1"/>
    <col min="10725" max="10969" width="9.140625" style="187"/>
    <col min="10970" max="10970" width="7.5703125" style="187" customWidth="1"/>
    <col min="10971" max="10971" width="30.5703125" style="187" customWidth="1"/>
    <col min="10972" max="10980" width="13.7109375" style="187" customWidth="1"/>
    <col min="10981" max="11225" width="9.140625" style="187"/>
    <col min="11226" max="11226" width="7.5703125" style="187" customWidth="1"/>
    <col min="11227" max="11227" width="30.5703125" style="187" customWidth="1"/>
    <col min="11228" max="11236" width="13.7109375" style="187" customWidth="1"/>
    <col min="11237" max="11481" width="9.140625" style="187"/>
    <col min="11482" max="11482" width="7.5703125" style="187" customWidth="1"/>
    <col min="11483" max="11483" width="30.5703125" style="187" customWidth="1"/>
    <col min="11484" max="11492" width="13.7109375" style="187" customWidth="1"/>
    <col min="11493" max="11737" width="9.140625" style="187"/>
    <col min="11738" max="11738" width="7.5703125" style="187" customWidth="1"/>
    <col min="11739" max="11739" width="30.5703125" style="187" customWidth="1"/>
    <col min="11740" max="11748" width="13.7109375" style="187" customWidth="1"/>
    <col min="11749" max="11993" width="9.140625" style="187"/>
    <col min="11994" max="11994" width="7.5703125" style="187" customWidth="1"/>
    <col min="11995" max="11995" width="30.5703125" style="187" customWidth="1"/>
    <col min="11996" max="12004" width="13.7109375" style="187" customWidth="1"/>
    <col min="12005" max="12249" width="9.140625" style="187"/>
    <col min="12250" max="12250" width="7.5703125" style="187" customWidth="1"/>
    <col min="12251" max="12251" width="30.5703125" style="187" customWidth="1"/>
    <col min="12252" max="12260" width="13.7109375" style="187" customWidth="1"/>
    <col min="12261" max="12505" width="9.140625" style="187"/>
    <col min="12506" max="12506" width="7.5703125" style="187" customWidth="1"/>
    <col min="12507" max="12507" width="30.5703125" style="187" customWidth="1"/>
    <col min="12508" max="12516" width="13.7109375" style="187" customWidth="1"/>
    <col min="12517" max="12761" width="9.140625" style="187"/>
    <col min="12762" max="12762" width="7.5703125" style="187" customWidth="1"/>
    <col min="12763" max="12763" width="30.5703125" style="187" customWidth="1"/>
    <col min="12764" max="12772" width="13.7109375" style="187" customWidth="1"/>
    <col min="12773" max="13017" width="9.140625" style="187"/>
    <col min="13018" max="13018" width="7.5703125" style="187" customWidth="1"/>
    <col min="13019" max="13019" width="30.5703125" style="187" customWidth="1"/>
    <col min="13020" max="13028" width="13.7109375" style="187" customWidth="1"/>
    <col min="13029" max="13273" width="9.140625" style="187"/>
    <col min="13274" max="13274" width="7.5703125" style="187" customWidth="1"/>
    <col min="13275" max="13275" width="30.5703125" style="187" customWidth="1"/>
    <col min="13276" max="13284" width="13.7109375" style="187" customWidth="1"/>
    <col min="13285" max="13529" width="9.140625" style="187"/>
    <col min="13530" max="13530" width="7.5703125" style="187" customWidth="1"/>
    <col min="13531" max="13531" width="30.5703125" style="187" customWidth="1"/>
    <col min="13532" max="13540" width="13.7109375" style="187" customWidth="1"/>
    <col min="13541" max="13785" width="9.140625" style="187"/>
    <col min="13786" max="13786" width="7.5703125" style="187" customWidth="1"/>
    <col min="13787" max="13787" width="30.5703125" style="187" customWidth="1"/>
    <col min="13788" max="13796" width="13.7109375" style="187" customWidth="1"/>
    <col min="13797" max="14041" width="9.140625" style="187"/>
    <col min="14042" max="14042" width="7.5703125" style="187" customWidth="1"/>
    <col min="14043" max="14043" width="30.5703125" style="187" customWidth="1"/>
    <col min="14044" max="14052" width="13.7109375" style="187" customWidth="1"/>
    <col min="14053" max="14297" width="9.140625" style="187"/>
    <col min="14298" max="14298" width="7.5703125" style="187" customWidth="1"/>
    <col min="14299" max="14299" width="30.5703125" style="187" customWidth="1"/>
    <col min="14300" max="14308" width="13.7109375" style="187" customWidth="1"/>
    <col min="14309" max="14553" width="9.140625" style="187"/>
    <col min="14554" max="14554" width="7.5703125" style="187" customWidth="1"/>
    <col min="14555" max="14555" width="30.5703125" style="187" customWidth="1"/>
    <col min="14556" max="14564" width="13.7109375" style="187" customWidth="1"/>
    <col min="14565" max="14809" width="9.140625" style="187"/>
    <col min="14810" max="14810" width="7.5703125" style="187" customWidth="1"/>
    <col min="14811" max="14811" width="30.5703125" style="187" customWidth="1"/>
    <col min="14812" max="14820" width="13.7109375" style="187" customWidth="1"/>
    <col min="14821" max="15065" width="9.140625" style="187"/>
    <col min="15066" max="15066" width="7.5703125" style="187" customWidth="1"/>
    <col min="15067" max="15067" width="30.5703125" style="187" customWidth="1"/>
    <col min="15068" max="15076" width="13.7109375" style="187" customWidth="1"/>
    <col min="15077" max="15321" width="9.140625" style="187"/>
    <col min="15322" max="15322" width="7.5703125" style="187" customWidth="1"/>
    <col min="15323" max="15323" width="30.5703125" style="187" customWidth="1"/>
    <col min="15324" max="15332" width="13.7109375" style="187" customWidth="1"/>
    <col min="15333" max="15577" width="9.140625" style="187"/>
    <col min="15578" max="15578" width="7.5703125" style="187" customWidth="1"/>
    <col min="15579" max="15579" width="30.5703125" style="187" customWidth="1"/>
    <col min="15580" max="15588" width="13.7109375" style="187" customWidth="1"/>
    <col min="15589" max="15833" width="9.140625" style="187"/>
    <col min="15834" max="15834" width="7.5703125" style="187" customWidth="1"/>
    <col min="15835" max="15835" width="30.5703125" style="187" customWidth="1"/>
    <col min="15836" max="15844" width="13.7109375" style="187" customWidth="1"/>
    <col min="15845" max="16089" width="9.140625" style="187"/>
    <col min="16090" max="16090" width="7.5703125" style="187" customWidth="1"/>
    <col min="16091" max="16091" width="30.5703125" style="187" customWidth="1"/>
    <col min="16092" max="16100" width="13.7109375" style="187" customWidth="1"/>
    <col min="16101" max="16345" width="9.140625" style="187"/>
    <col min="16346" max="16380" width="9.140625" style="187" customWidth="1"/>
    <col min="16381" max="16384" width="9.140625" style="187"/>
  </cols>
  <sheetData>
    <row r="1" spans="1:30" ht="12.75" customHeight="1" x14ac:dyDescent="0.25">
      <c r="A1" s="186" t="s">
        <v>4</v>
      </c>
    </row>
    <row r="2" spans="1:30" ht="12.75" customHeight="1" x14ac:dyDescent="0.25">
      <c r="A2" s="188" t="s">
        <v>180</v>
      </c>
    </row>
    <row r="3" spans="1:30" ht="12.75" customHeight="1" x14ac:dyDescent="0.25">
      <c r="A3" s="189" t="s">
        <v>96</v>
      </c>
    </row>
    <row r="4" spans="1:30" ht="12.75" customHeight="1" x14ac:dyDescent="0.25">
      <c r="A4" s="189"/>
      <c r="D4" s="190"/>
      <c r="E4" s="190"/>
      <c r="F4" s="190"/>
      <c r="G4" s="190"/>
      <c r="H4" s="190"/>
    </row>
    <row r="5" spans="1:30" s="33" customFormat="1" ht="33.75" x14ac:dyDescent="0.25">
      <c r="A5" s="191" t="s">
        <v>5</v>
      </c>
      <c r="B5" s="192" t="s">
        <v>12</v>
      </c>
      <c r="C5" s="192" t="s">
        <v>153</v>
      </c>
      <c r="D5" s="192" t="s">
        <v>13</v>
      </c>
      <c r="E5" s="192" t="s">
        <v>60</v>
      </c>
      <c r="F5" s="192" t="s">
        <v>201</v>
      </c>
      <c r="G5" s="192" t="s">
        <v>202</v>
      </c>
      <c r="H5" s="192" t="s">
        <v>61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s="195" customFormat="1" ht="12.75" customHeight="1" x14ac:dyDescent="0.25">
      <c r="A6" s="193">
        <v>1</v>
      </c>
      <c r="B6" s="194">
        <v>2</v>
      </c>
      <c r="C6" s="194"/>
      <c r="D6" s="194">
        <v>3</v>
      </c>
      <c r="E6" s="194">
        <v>4</v>
      </c>
      <c r="F6" s="194">
        <v>5</v>
      </c>
      <c r="G6" s="194">
        <v>6</v>
      </c>
      <c r="H6" s="194">
        <v>7</v>
      </c>
    </row>
    <row r="7" spans="1:30" s="189" customFormat="1" ht="12.75" customHeight="1" x14ac:dyDescent="0.25">
      <c r="A7" s="196">
        <v>1</v>
      </c>
      <c r="B7" s="197" t="s">
        <v>111</v>
      </c>
      <c r="C7" s="197" t="s">
        <v>187</v>
      </c>
      <c r="D7" s="198">
        <v>292112239.31</v>
      </c>
      <c r="E7" s="199">
        <v>0.1062810102716162</v>
      </c>
      <c r="F7" s="198">
        <v>11376804.210000001</v>
      </c>
      <c r="G7" s="199">
        <v>0.13516121810709963</v>
      </c>
      <c r="H7" s="198">
        <v>711078.97</v>
      </c>
    </row>
    <row r="8" spans="1:30" s="189" customFormat="1" ht="12.75" customHeight="1" x14ac:dyDescent="0.25">
      <c r="A8" s="200">
        <v>2</v>
      </c>
      <c r="B8" s="201" t="s">
        <v>112</v>
      </c>
      <c r="C8" s="201" t="s">
        <v>188</v>
      </c>
      <c r="D8" s="202">
        <v>478599920.99000001</v>
      </c>
      <c r="E8" s="199">
        <v>0.17413198173032379</v>
      </c>
      <c r="F8" s="202">
        <v>9556083.9700000007</v>
      </c>
      <c r="G8" s="199">
        <v>0.11353029601965249</v>
      </c>
      <c r="H8" s="202">
        <v>1570577.14</v>
      </c>
    </row>
    <row r="9" spans="1:30" s="189" customFormat="1" ht="12.75" customHeight="1" x14ac:dyDescent="0.25">
      <c r="A9" s="200">
        <v>3</v>
      </c>
      <c r="B9" s="201" t="s">
        <v>113</v>
      </c>
      <c r="C9" s="201" t="s">
        <v>189</v>
      </c>
      <c r="D9" s="202">
        <v>348052013.19</v>
      </c>
      <c r="E9" s="199">
        <v>0.12663392563173831</v>
      </c>
      <c r="F9" s="202">
        <v>8563588.3900000006</v>
      </c>
      <c r="G9" s="199">
        <v>0.10173903117211298</v>
      </c>
      <c r="H9" s="202">
        <v>1931165.89</v>
      </c>
    </row>
    <row r="10" spans="1:30" s="189" customFormat="1" ht="12.75" customHeight="1" x14ac:dyDescent="0.25">
      <c r="A10" s="200">
        <v>4</v>
      </c>
      <c r="B10" s="201" t="s">
        <v>114</v>
      </c>
      <c r="C10" s="201" t="s">
        <v>190</v>
      </c>
      <c r="D10" s="202">
        <v>245377354.63999999</v>
      </c>
      <c r="E10" s="199">
        <v>8.9277166922266227E-2</v>
      </c>
      <c r="F10" s="202">
        <v>9892858.1500000004</v>
      </c>
      <c r="G10" s="199">
        <v>0.11753131489592086</v>
      </c>
      <c r="H10" s="202">
        <v>120848.85</v>
      </c>
    </row>
    <row r="11" spans="1:30" s="189" customFormat="1" ht="12.75" customHeight="1" x14ac:dyDescent="0.25">
      <c r="A11" s="200">
        <v>5</v>
      </c>
      <c r="B11" s="201" t="s">
        <v>115</v>
      </c>
      <c r="C11" s="201" t="s">
        <v>191</v>
      </c>
      <c r="D11" s="202">
        <v>343076122.31999999</v>
      </c>
      <c r="E11" s="199">
        <v>0.12482351635236646</v>
      </c>
      <c r="F11" s="202">
        <v>8353246.6799999997</v>
      </c>
      <c r="G11" s="199">
        <v>9.9240083205922189E-2</v>
      </c>
      <c r="H11" s="202">
        <v>-588907.63</v>
      </c>
    </row>
    <row r="12" spans="1:30" s="189" customFormat="1" ht="12.75" customHeight="1" x14ac:dyDescent="0.25">
      <c r="A12" s="200">
        <v>6</v>
      </c>
      <c r="B12" s="201" t="s">
        <v>116</v>
      </c>
      <c r="C12" s="201" t="s">
        <v>192</v>
      </c>
      <c r="D12" s="202">
        <v>33283797.32</v>
      </c>
      <c r="E12" s="199">
        <v>1.2109850697119397E-2</v>
      </c>
      <c r="F12" s="202">
        <v>3371750.66</v>
      </c>
      <c r="G12" s="199">
        <v>4.0057815705260971E-2</v>
      </c>
      <c r="H12" s="202">
        <v>1971183.96</v>
      </c>
    </row>
    <row r="13" spans="1:30" s="189" customFormat="1" ht="12.75" customHeight="1" x14ac:dyDescent="0.25">
      <c r="A13" s="200">
        <v>7</v>
      </c>
      <c r="B13" s="201" t="s">
        <v>117</v>
      </c>
      <c r="C13" s="201" t="s">
        <v>193</v>
      </c>
      <c r="D13" s="202">
        <v>315752251.82999998</v>
      </c>
      <c r="E13" s="199">
        <v>0.11488210284957187</v>
      </c>
      <c r="F13" s="202">
        <v>7175775.54</v>
      </c>
      <c r="G13" s="199">
        <v>8.52512309209838E-2</v>
      </c>
      <c r="H13" s="202">
        <v>186456.57</v>
      </c>
    </row>
    <row r="14" spans="1:30" s="189" customFormat="1" ht="12.75" customHeight="1" x14ac:dyDescent="0.25">
      <c r="A14" s="200">
        <v>8</v>
      </c>
      <c r="B14" s="201" t="s">
        <v>118</v>
      </c>
      <c r="C14" s="201" t="s">
        <v>194</v>
      </c>
      <c r="D14" s="202">
        <v>95964677.930000007</v>
      </c>
      <c r="E14" s="199">
        <v>3.4915424786316089E-2</v>
      </c>
      <c r="F14" s="202">
        <v>2086961.64</v>
      </c>
      <c r="G14" s="199">
        <v>2.4793981877375592E-2</v>
      </c>
      <c r="H14" s="202">
        <v>341778.18</v>
      </c>
    </row>
    <row r="15" spans="1:30" s="189" customFormat="1" ht="12.75" customHeight="1" x14ac:dyDescent="0.25">
      <c r="A15" s="200">
        <v>9</v>
      </c>
      <c r="B15" s="201" t="s">
        <v>119</v>
      </c>
      <c r="C15" s="201" t="s">
        <v>195</v>
      </c>
      <c r="D15" s="202">
        <v>251925367.49000001</v>
      </c>
      <c r="E15" s="199">
        <v>9.1659571105717721E-2</v>
      </c>
      <c r="F15" s="202">
        <v>7343621.4699999997</v>
      </c>
      <c r="G15" s="199">
        <v>8.7245311150753263E-2</v>
      </c>
      <c r="H15" s="202">
        <v>1444702.63</v>
      </c>
    </row>
    <row r="16" spans="1:30" s="189" customFormat="1" ht="12.75" customHeight="1" x14ac:dyDescent="0.25">
      <c r="A16" s="200">
        <v>10</v>
      </c>
      <c r="B16" s="201" t="s">
        <v>120</v>
      </c>
      <c r="C16" s="201" t="s">
        <v>196</v>
      </c>
      <c r="D16" s="202">
        <v>344345741.13999999</v>
      </c>
      <c r="E16" s="199">
        <v>0.12528544965296418</v>
      </c>
      <c r="F16" s="202">
        <v>16451414.050000001</v>
      </c>
      <c r="G16" s="199">
        <v>0.19544971694491817</v>
      </c>
      <c r="H16" s="202">
        <v>328899.09999999998</v>
      </c>
    </row>
    <row r="17" spans="1:8" s="203" customFormat="1" ht="12.75" customHeight="1" x14ac:dyDescent="0.25">
      <c r="A17" s="295"/>
      <c r="B17" s="296" t="s">
        <v>62</v>
      </c>
      <c r="C17" s="296"/>
      <c r="D17" s="301">
        <f>SUM(D7:D16)</f>
        <v>2748489486.1599994</v>
      </c>
      <c r="E17" s="298">
        <f>SUM(E7:E16)</f>
        <v>1.0000000000000004</v>
      </c>
      <c r="F17" s="301">
        <f>SUM(F7:F16)</f>
        <v>84172104.760000005</v>
      </c>
      <c r="G17" s="298">
        <f>SUM(G7:G16)</f>
        <v>0.99999999999999989</v>
      </c>
      <c r="H17" s="309">
        <f>SUM(H7:H16)</f>
        <v>8017783.6599999992</v>
      </c>
    </row>
    <row r="18" spans="1:8" s="189" customFormat="1" ht="12.75" customHeight="1" x14ac:dyDescent="0.25">
      <c r="A18" s="204"/>
    </row>
    <row r="19" spans="1:8" s="189" customFormat="1" ht="12.75" customHeight="1" x14ac:dyDescent="0.25">
      <c r="F19" s="205"/>
    </row>
    <row r="20" spans="1:8" s="189" customFormat="1" ht="12.75" customHeight="1" x14ac:dyDescent="0.25">
      <c r="A20" s="262" t="s">
        <v>14</v>
      </c>
      <c r="B20" s="262"/>
      <c r="C20" s="262"/>
      <c r="D20" s="209"/>
      <c r="E20" s="209"/>
      <c r="F20" s="209"/>
      <c r="G20" s="209"/>
      <c r="H20" s="209"/>
    </row>
    <row r="21" spans="1:8" s="189" customFormat="1" ht="12.75" customHeight="1" x14ac:dyDescent="0.25">
      <c r="A21" s="206"/>
      <c r="B21" s="340" t="s">
        <v>70</v>
      </c>
      <c r="C21" s="340"/>
      <c r="D21" s="341"/>
      <c r="E21" s="341"/>
      <c r="F21" s="341"/>
      <c r="G21" s="341"/>
      <c r="H21" s="341"/>
    </row>
    <row r="22" spans="1:8" s="189" customFormat="1" ht="48" customHeight="1" x14ac:dyDescent="0.25">
      <c r="A22" s="206"/>
      <c r="B22" s="368" t="s">
        <v>71</v>
      </c>
      <c r="C22" s="368"/>
      <c r="D22" s="368"/>
      <c r="E22" s="368"/>
      <c r="F22" s="368"/>
      <c r="G22" s="368"/>
      <c r="H22" s="368"/>
    </row>
    <row r="23" spans="1:8" s="189" customFormat="1" ht="12.75" customHeight="1" x14ac:dyDescent="0.25">
      <c r="A23" s="206"/>
      <c r="B23" s="342" t="s">
        <v>85</v>
      </c>
      <c r="C23" s="342"/>
      <c r="D23" s="343"/>
      <c r="E23" s="343"/>
      <c r="F23" s="343"/>
      <c r="G23" s="343"/>
      <c r="H23" s="343"/>
    </row>
    <row r="24" spans="1:8" s="189" customFormat="1" ht="12.75" customHeight="1" x14ac:dyDescent="0.25">
      <c r="A24" s="206"/>
      <c r="B24" s="342" t="s">
        <v>144</v>
      </c>
      <c r="C24" s="342"/>
      <c r="D24" s="187"/>
      <c r="E24" s="187"/>
      <c r="F24" s="187"/>
      <c r="G24" s="187"/>
      <c r="H24" s="187"/>
    </row>
    <row r="25" spans="1:8" s="189" customFormat="1" ht="11.25" customHeight="1" x14ac:dyDescent="0.25">
      <c r="A25" s="206"/>
      <c r="B25" s="342" t="s">
        <v>145</v>
      </c>
      <c r="C25" s="342"/>
      <c r="D25" s="187"/>
      <c r="E25" s="187"/>
      <c r="F25" s="187"/>
      <c r="G25" s="187"/>
      <c r="H25" s="187"/>
    </row>
    <row r="26" spans="1:8" s="189" customFormat="1" ht="11.25" x14ac:dyDescent="0.25">
      <c r="A26" s="206"/>
      <c r="B26" s="208"/>
      <c r="C26" s="208"/>
      <c r="D26" s="209"/>
      <c r="E26" s="209"/>
      <c r="F26" s="209"/>
      <c r="G26" s="209"/>
      <c r="H26" s="209"/>
    </row>
    <row r="27" spans="1:8" s="189" customFormat="1" ht="11.25" customHeight="1" x14ac:dyDescent="0.25">
      <c r="A27" s="206"/>
      <c r="B27" s="208"/>
      <c r="C27" s="208"/>
      <c r="D27" s="209"/>
      <c r="E27" s="209"/>
      <c r="F27" s="209"/>
      <c r="G27" s="209"/>
      <c r="H27" s="209"/>
    </row>
    <row r="28" spans="1:8" s="189" customFormat="1" ht="12.75" customHeight="1" x14ac:dyDescent="0.25">
      <c r="A28" s="206"/>
      <c r="B28" s="208"/>
      <c r="C28" s="208"/>
      <c r="D28" s="209"/>
      <c r="E28" s="209"/>
      <c r="F28" s="209"/>
      <c r="G28" s="209"/>
      <c r="H28" s="209"/>
    </row>
    <row r="29" spans="1:8" s="189" customFormat="1" ht="11.25" customHeight="1" x14ac:dyDescent="0.25">
      <c r="B29" s="209"/>
      <c r="C29" s="209"/>
      <c r="D29" s="209"/>
      <c r="E29" s="209"/>
      <c r="F29" s="209"/>
      <c r="G29" s="209"/>
      <c r="H29" s="209"/>
    </row>
    <row r="30" spans="1:8" s="189" customFormat="1" ht="12.75" customHeight="1" x14ac:dyDescent="0.25">
      <c r="B30" s="209"/>
      <c r="C30" s="209"/>
      <c r="D30" s="209"/>
      <c r="E30" s="209"/>
      <c r="F30" s="209"/>
      <c r="G30" s="209"/>
      <c r="H30" s="209"/>
    </row>
    <row r="31" spans="1:8" s="189" customFormat="1" ht="12.75" customHeight="1" x14ac:dyDescent="0.25">
      <c r="B31" s="209"/>
      <c r="C31" s="209"/>
      <c r="D31" s="209"/>
      <c r="E31" s="209"/>
      <c r="F31" s="209"/>
      <c r="G31" s="209"/>
      <c r="H31" s="209"/>
    </row>
    <row r="32" spans="1:8" s="189" customFormat="1" ht="12.75" customHeight="1" x14ac:dyDescent="0.25">
      <c r="B32" s="210"/>
      <c r="C32" s="210"/>
      <c r="D32" s="210"/>
      <c r="E32" s="210"/>
      <c r="F32" s="210"/>
      <c r="G32" s="210"/>
      <c r="H32" s="210"/>
    </row>
    <row r="33" spans="2:8" s="189" customFormat="1" ht="12.75" customHeight="1" x14ac:dyDescent="0.25">
      <c r="B33" s="210"/>
      <c r="C33" s="210"/>
      <c r="D33" s="210"/>
      <c r="E33" s="210"/>
      <c r="F33" s="210"/>
      <c r="G33" s="210"/>
      <c r="H33" s="210"/>
    </row>
    <row r="34" spans="2:8" s="211" customFormat="1" ht="12.75" customHeight="1" x14ac:dyDescent="0.25">
      <c r="B34" s="212"/>
      <c r="C34" s="212"/>
    </row>
    <row r="35" spans="2:8" s="211" customFormat="1" ht="12.75" customHeight="1" x14ac:dyDescent="0.25">
      <c r="B35" s="213"/>
      <c r="C35" s="213"/>
      <c r="D35" s="214"/>
      <c r="E35" s="214"/>
      <c r="F35" s="214"/>
      <c r="G35" s="214"/>
      <c r="H35" s="214"/>
    </row>
    <row r="36" spans="2:8" s="211" customFormat="1" ht="12.75" customHeight="1" x14ac:dyDescent="0.25">
      <c r="B36" s="215"/>
      <c r="C36" s="215"/>
      <c r="D36" s="216"/>
    </row>
    <row r="37" spans="2:8" s="211" customFormat="1" ht="12.75" customHeight="1" x14ac:dyDescent="0.25">
      <c r="B37" s="215"/>
      <c r="C37" s="215"/>
    </row>
    <row r="38" spans="2:8" s="211" customFormat="1" ht="12.75" customHeight="1" x14ac:dyDescent="0.25"/>
    <row r="39" spans="2:8" s="211" customFormat="1" ht="12.75" customHeight="1" x14ac:dyDescent="0.25"/>
    <row r="40" spans="2:8" s="211" customFormat="1" ht="12.75" customHeight="1" x14ac:dyDescent="0.25"/>
    <row r="41" spans="2:8" s="211" customFormat="1" ht="12.75" customHeight="1" x14ac:dyDescent="0.25"/>
    <row r="42" spans="2:8" s="211" customFormat="1" ht="12.75" customHeight="1" x14ac:dyDescent="0.25"/>
    <row r="43" spans="2:8" s="211" customFormat="1" ht="12.75" customHeight="1" x14ac:dyDescent="0.25"/>
    <row r="44" spans="2:8" s="211" customFormat="1" ht="12.75" customHeight="1" x14ac:dyDescent="0.25"/>
    <row r="45" spans="2:8" s="211" customFormat="1" ht="12.75" customHeight="1" x14ac:dyDescent="0.25"/>
    <row r="46" spans="2:8" s="211" customFormat="1" ht="12.75" customHeight="1" x14ac:dyDescent="0.25"/>
    <row r="47" spans="2:8" s="211" customFormat="1" ht="12.75" customHeight="1" x14ac:dyDescent="0.25"/>
    <row r="48" spans="2:8" s="211" customFormat="1" ht="12.75" customHeight="1" x14ac:dyDescent="0.25"/>
    <row r="49" s="211" customFormat="1" ht="12.75" customHeight="1" x14ac:dyDescent="0.25"/>
    <row r="50" s="211" customFormat="1" ht="12.75" customHeight="1" x14ac:dyDescent="0.25"/>
    <row r="51" s="211" customFormat="1" ht="12.75" customHeight="1" x14ac:dyDescent="0.25"/>
    <row r="52" s="211" customFormat="1" ht="12.75" customHeight="1" x14ac:dyDescent="0.25"/>
    <row r="53" s="211" customFormat="1" ht="12.75" customHeight="1" x14ac:dyDescent="0.25"/>
    <row r="54" s="211" customFormat="1" ht="12.75" customHeight="1" x14ac:dyDescent="0.25"/>
    <row r="55" s="211" customFormat="1" ht="12.75" customHeight="1" x14ac:dyDescent="0.25"/>
    <row r="56" s="211" customFormat="1" ht="12.75" customHeight="1" x14ac:dyDescent="0.25"/>
    <row r="57" s="211" customFormat="1" ht="12.75" customHeight="1" x14ac:dyDescent="0.25"/>
    <row r="58" s="211" customFormat="1" ht="12.75" customHeight="1" x14ac:dyDescent="0.25"/>
    <row r="59" s="211" customFormat="1" ht="12.75" customHeight="1" x14ac:dyDescent="0.25"/>
    <row r="60" s="211" customFormat="1" ht="12.75" customHeight="1" x14ac:dyDescent="0.25"/>
    <row r="61" s="211" customFormat="1" ht="12.75" customHeight="1" x14ac:dyDescent="0.25"/>
    <row r="62" s="211" customFormat="1" ht="12.75" customHeight="1" x14ac:dyDescent="0.25"/>
    <row r="63" s="211" customFormat="1" ht="12.75" customHeight="1" x14ac:dyDescent="0.25"/>
    <row r="64" s="211" customFormat="1" ht="12.75" customHeight="1" x14ac:dyDescent="0.25"/>
    <row r="65" s="211" customFormat="1" ht="12.75" customHeight="1" x14ac:dyDescent="0.25"/>
    <row r="66" s="211" customFormat="1" ht="12.75" customHeight="1" x14ac:dyDescent="0.25"/>
    <row r="67" s="211" customFormat="1" ht="12.75" customHeight="1" x14ac:dyDescent="0.25"/>
    <row r="68" s="211" customFormat="1" ht="12.75" customHeight="1" x14ac:dyDescent="0.25"/>
    <row r="69" s="211" customFormat="1" ht="12.75" customHeight="1" x14ac:dyDescent="0.25"/>
    <row r="70" s="211" customFormat="1" ht="12.75" customHeight="1" x14ac:dyDescent="0.25"/>
    <row r="71" s="211" customFormat="1" ht="12.75" customHeight="1" x14ac:dyDescent="0.25"/>
    <row r="72" s="211" customFormat="1" ht="12.75" customHeight="1" x14ac:dyDescent="0.25"/>
    <row r="73" s="211" customFormat="1" ht="12.75" customHeight="1" x14ac:dyDescent="0.25"/>
    <row r="74" s="211" customFormat="1" ht="12.75" customHeight="1" x14ac:dyDescent="0.25"/>
    <row r="75" s="211" customFormat="1" ht="12.75" customHeight="1" x14ac:dyDescent="0.25"/>
    <row r="76" s="211" customFormat="1" ht="12.75" customHeight="1" x14ac:dyDescent="0.25"/>
    <row r="77" s="211" customFormat="1" ht="12.75" customHeight="1" x14ac:dyDescent="0.25"/>
    <row r="78" s="211" customFormat="1" ht="12.75" customHeight="1" x14ac:dyDescent="0.25"/>
    <row r="79" s="211" customFormat="1" ht="12.75" customHeight="1" x14ac:dyDescent="0.25"/>
    <row r="80" s="211" customFormat="1" ht="12.75" customHeight="1" x14ac:dyDescent="0.25"/>
    <row r="81" s="211" customFormat="1" ht="12.75" customHeight="1" x14ac:dyDescent="0.25"/>
    <row r="82" s="211" customFormat="1" ht="12.75" customHeight="1" x14ac:dyDescent="0.25"/>
    <row r="83" s="211" customFormat="1" ht="12.75" customHeight="1" x14ac:dyDescent="0.25"/>
    <row r="84" s="211" customFormat="1" ht="12.75" customHeight="1" x14ac:dyDescent="0.25"/>
    <row r="85" s="211" customFormat="1" ht="12.75" customHeight="1" x14ac:dyDescent="0.25"/>
    <row r="86" s="211" customFormat="1" ht="12.75" customHeight="1" x14ac:dyDescent="0.25"/>
    <row r="87" s="211" customFormat="1" ht="12.75" customHeight="1" x14ac:dyDescent="0.25"/>
    <row r="88" s="211" customFormat="1" ht="12.75" customHeight="1" x14ac:dyDescent="0.25"/>
    <row r="89" s="211" customFormat="1" ht="12.75" customHeight="1" x14ac:dyDescent="0.25"/>
    <row r="90" s="211" customFormat="1" ht="12.75" customHeight="1" x14ac:dyDescent="0.25"/>
    <row r="91" s="211" customFormat="1" ht="12.75" customHeight="1" x14ac:dyDescent="0.25"/>
    <row r="92" s="211" customFormat="1" ht="12.75" customHeight="1" x14ac:dyDescent="0.25"/>
    <row r="93" s="211" customFormat="1" ht="12.75" customHeight="1" x14ac:dyDescent="0.25"/>
    <row r="94" s="211" customFormat="1" ht="12.75" customHeight="1" x14ac:dyDescent="0.25"/>
    <row r="95" s="211" customFormat="1" ht="12.75" customHeight="1" x14ac:dyDescent="0.25"/>
    <row r="96" s="211" customFormat="1" ht="12.75" customHeight="1" x14ac:dyDescent="0.25"/>
    <row r="97" s="211" customFormat="1" ht="12.75" customHeight="1" x14ac:dyDescent="0.25"/>
    <row r="98" s="211" customFormat="1" ht="12.75" customHeight="1" x14ac:dyDescent="0.25"/>
    <row r="99" s="211" customFormat="1" ht="12.75" customHeight="1" x14ac:dyDescent="0.25"/>
    <row r="100" s="211" customFormat="1" ht="12.75" customHeight="1" x14ac:dyDescent="0.25"/>
    <row r="101" s="211" customFormat="1" ht="12.75" customHeight="1" x14ac:dyDescent="0.25"/>
    <row r="102" s="211" customFormat="1" ht="12.75" customHeight="1" x14ac:dyDescent="0.25"/>
    <row r="103" s="211" customFormat="1" ht="12.75" customHeight="1" x14ac:dyDescent="0.25"/>
    <row r="104" s="211" customFormat="1" ht="12.75" customHeight="1" x14ac:dyDescent="0.25"/>
    <row r="105" s="211" customFormat="1" ht="12.75" customHeight="1" x14ac:dyDescent="0.25"/>
    <row r="106" s="211" customFormat="1" ht="12.75" customHeight="1" x14ac:dyDescent="0.25"/>
    <row r="107" s="211" customFormat="1" ht="12.75" customHeight="1" x14ac:dyDescent="0.25"/>
    <row r="108" s="211" customFormat="1" ht="12.75" customHeight="1" x14ac:dyDescent="0.25"/>
    <row r="109" s="211" customFormat="1" ht="12.75" customHeight="1" x14ac:dyDescent="0.25"/>
    <row r="110" s="211" customFormat="1" ht="12.75" customHeight="1" x14ac:dyDescent="0.25"/>
    <row r="111" s="211" customFormat="1" ht="12.75" customHeight="1" x14ac:dyDescent="0.25"/>
    <row r="112" s="211" customFormat="1" ht="12.75" customHeight="1" x14ac:dyDescent="0.25"/>
    <row r="113" s="211" customFormat="1" ht="12.75" customHeight="1" x14ac:dyDescent="0.25"/>
    <row r="114" s="211" customFormat="1" ht="12.75" customHeight="1" x14ac:dyDescent="0.25"/>
    <row r="115" s="211" customFormat="1" ht="12.75" customHeight="1" x14ac:dyDescent="0.25"/>
    <row r="116" s="211" customFormat="1" ht="12.75" customHeight="1" x14ac:dyDescent="0.25"/>
    <row r="117" s="211" customFormat="1" ht="12.75" customHeight="1" x14ac:dyDescent="0.25"/>
    <row r="118" s="211" customFormat="1" ht="12.75" customHeight="1" x14ac:dyDescent="0.25"/>
    <row r="119" s="211" customFormat="1" ht="12.75" customHeight="1" x14ac:dyDescent="0.25"/>
    <row r="120" s="211" customFormat="1" ht="12.75" customHeight="1" x14ac:dyDescent="0.25"/>
    <row r="121" s="211" customFormat="1" ht="12.75" customHeight="1" x14ac:dyDescent="0.25"/>
    <row r="122" s="211" customFormat="1" ht="12.75" customHeight="1" x14ac:dyDescent="0.25"/>
    <row r="123" s="211" customFormat="1" ht="12.75" customHeight="1" x14ac:dyDescent="0.25"/>
    <row r="124" s="211" customFormat="1" ht="12.75" customHeight="1" x14ac:dyDescent="0.25"/>
    <row r="125" s="211" customFormat="1" ht="12.75" customHeight="1" x14ac:dyDescent="0.25"/>
    <row r="126" s="211" customFormat="1" ht="12.75" customHeight="1" x14ac:dyDescent="0.25"/>
    <row r="127" s="211" customFormat="1" ht="12.75" customHeight="1" x14ac:dyDescent="0.25"/>
    <row r="128" s="211" customFormat="1" ht="12.75" customHeight="1" x14ac:dyDescent="0.25"/>
    <row r="129" s="211" customFormat="1" ht="12.75" customHeight="1" x14ac:dyDescent="0.25"/>
    <row r="130" s="211" customFormat="1" ht="12.75" customHeight="1" x14ac:dyDescent="0.25"/>
    <row r="131" s="211" customFormat="1" ht="12.75" customHeight="1" x14ac:dyDescent="0.25"/>
    <row r="132" s="211" customFormat="1" ht="12.75" customHeight="1" x14ac:dyDescent="0.25"/>
    <row r="133" s="211" customFormat="1" ht="12.75" customHeight="1" x14ac:dyDescent="0.25"/>
    <row r="134" s="211" customFormat="1" ht="12.75" customHeight="1" x14ac:dyDescent="0.25"/>
    <row r="135" s="211" customFormat="1" ht="12.75" customHeight="1" x14ac:dyDescent="0.25"/>
    <row r="136" s="211" customFormat="1" ht="12.75" customHeight="1" x14ac:dyDescent="0.25"/>
    <row r="137" s="211" customFormat="1" ht="12.75" customHeight="1" x14ac:dyDescent="0.25"/>
    <row r="138" s="211" customFormat="1" ht="12.75" customHeight="1" x14ac:dyDescent="0.25"/>
    <row r="139" s="211" customFormat="1" ht="12.75" customHeight="1" x14ac:dyDescent="0.25"/>
    <row r="140" s="211" customFormat="1" ht="12.75" customHeight="1" x14ac:dyDescent="0.25"/>
    <row r="141" s="211" customFormat="1" ht="12.75" customHeight="1" x14ac:dyDescent="0.25"/>
    <row r="142" s="211" customFormat="1" ht="12.75" customHeight="1" x14ac:dyDescent="0.25"/>
    <row r="143" s="211" customFormat="1" ht="12.75" customHeight="1" x14ac:dyDescent="0.25"/>
    <row r="144" s="211" customFormat="1" ht="12.75" customHeight="1" x14ac:dyDescent="0.25"/>
    <row r="145" s="211" customFormat="1" ht="12.75" customHeight="1" x14ac:dyDescent="0.25"/>
    <row r="146" s="211" customFormat="1" ht="12.75" customHeight="1" x14ac:dyDescent="0.25"/>
    <row r="147" s="211" customFormat="1" ht="12.75" customHeight="1" x14ac:dyDescent="0.25"/>
    <row r="148" s="211" customFormat="1" ht="12.75" customHeight="1" x14ac:dyDescent="0.25"/>
    <row r="149" s="211" customFormat="1" ht="12.75" customHeight="1" x14ac:dyDescent="0.25"/>
    <row r="150" s="211" customFormat="1" ht="12.75" customHeight="1" x14ac:dyDescent="0.25"/>
    <row r="151" s="211" customFormat="1" ht="12.75" customHeight="1" x14ac:dyDescent="0.25"/>
    <row r="152" s="211" customFormat="1" ht="12.75" customHeight="1" x14ac:dyDescent="0.25"/>
    <row r="153" s="211" customFormat="1" ht="12.75" customHeight="1" x14ac:dyDescent="0.25"/>
    <row r="154" s="211" customFormat="1" ht="12.75" customHeight="1" x14ac:dyDescent="0.25"/>
    <row r="155" s="211" customFormat="1" ht="12.75" customHeight="1" x14ac:dyDescent="0.25"/>
    <row r="156" s="211" customFormat="1" ht="12.75" customHeight="1" x14ac:dyDescent="0.25"/>
    <row r="157" s="211" customFormat="1" ht="12.75" customHeight="1" x14ac:dyDescent="0.25"/>
    <row r="158" s="211" customFormat="1" ht="12.75" customHeight="1" x14ac:dyDescent="0.25"/>
    <row r="159" s="211" customFormat="1" ht="12.75" customHeight="1" x14ac:dyDescent="0.25"/>
    <row r="160" s="211" customFormat="1" ht="12.75" customHeight="1" x14ac:dyDescent="0.25"/>
    <row r="161" s="211" customFormat="1" ht="12.75" customHeight="1" x14ac:dyDescent="0.25"/>
    <row r="162" s="211" customFormat="1" ht="12.75" customHeight="1" x14ac:dyDescent="0.25"/>
    <row r="163" s="211" customFormat="1" ht="12.75" customHeight="1" x14ac:dyDescent="0.25"/>
    <row r="164" s="211" customFormat="1" ht="12.75" customHeight="1" x14ac:dyDescent="0.25"/>
    <row r="165" s="211" customFormat="1" ht="12.75" customHeight="1" x14ac:dyDescent="0.25"/>
    <row r="166" s="211" customFormat="1" ht="12.75" customHeight="1" x14ac:dyDescent="0.25"/>
    <row r="167" s="211" customFormat="1" ht="12.75" customHeight="1" x14ac:dyDescent="0.25"/>
    <row r="168" s="211" customFormat="1" ht="12.75" customHeight="1" x14ac:dyDescent="0.25"/>
    <row r="169" s="211" customFormat="1" ht="12.75" customHeight="1" x14ac:dyDescent="0.25"/>
    <row r="170" s="211" customFormat="1" ht="12.75" customHeight="1" x14ac:dyDescent="0.25"/>
    <row r="171" s="211" customFormat="1" ht="12.75" customHeight="1" x14ac:dyDescent="0.25"/>
    <row r="172" s="211" customFormat="1" ht="12.75" customHeight="1" x14ac:dyDescent="0.25"/>
    <row r="173" s="211" customFormat="1" ht="12.75" customHeight="1" x14ac:dyDescent="0.25"/>
    <row r="174" s="211" customFormat="1" ht="12.75" customHeight="1" x14ac:dyDescent="0.25"/>
    <row r="175" s="211" customFormat="1" ht="12.75" customHeight="1" x14ac:dyDescent="0.25"/>
    <row r="176" s="211" customFormat="1" ht="12.75" customHeight="1" x14ac:dyDescent="0.25"/>
    <row r="177" s="211" customFormat="1" ht="12.75" customHeight="1" x14ac:dyDescent="0.25"/>
    <row r="178" s="211" customFormat="1" ht="12.75" customHeight="1" x14ac:dyDescent="0.25"/>
    <row r="179" s="211" customFormat="1" ht="12.75" customHeight="1" x14ac:dyDescent="0.25"/>
    <row r="180" s="211" customFormat="1" ht="12.75" customHeight="1" x14ac:dyDescent="0.25"/>
    <row r="181" s="211" customFormat="1" ht="12.75" customHeight="1" x14ac:dyDescent="0.25"/>
    <row r="182" s="211" customFormat="1" ht="12.75" customHeight="1" x14ac:dyDescent="0.25"/>
    <row r="183" s="211" customFormat="1" ht="12.75" customHeight="1" x14ac:dyDescent="0.25"/>
    <row r="184" s="211" customFormat="1" ht="12.75" customHeight="1" x14ac:dyDescent="0.25"/>
    <row r="185" s="211" customFormat="1" ht="12.75" customHeight="1" x14ac:dyDescent="0.25"/>
    <row r="186" s="211" customFormat="1" ht="12.75" customHeight="1" x14ac:dyDescent="0.25"/>
    <row r="187" s="211" customFormat="1" ht="12.75" customHeight="1" x14ac:dyDescent="0.25"/>
    <row r="188" s="211" customFormat="1" ht="12.75" customHeight="1" x14ac:dyDescent="0.25"/>
    <row r="189" s="211" customFormat="1" ht="12.75" customHeight="1" x14ac:dyDescent="0.25"/>
    <row r="190" s="211" customFormat="1" ht="12.75" customHeight="1" x14ac:dyDescent="0.25"/>
    <row r="191" s="211" customFormat="1" ht="12.75" customHeight="1" x14ac:dyDescent="0.25"/>
    <row r="192" s="211" customFormat="1" ht="12.75" customHeight="1" x14ac:dyDescent="0.25"/>
    <row r="193" s="211" customFormat="1" ht="12.75" customHeight="1" x14ac:dyDescent="0.25"/>
    <row r="194" s="211" customFormat="1" ht="12.75" customHeight="1" x14ac:dyDescent="0.25"/>
    <row r="195" s="211" customFormat="1" ht="12.75" customHeight="1" x14ac:dyDescent="0.25"/>
    <row r="196" s="211" customFormat="1" ht="12.75" customHeight="1" x14ac:dyDescent="0.25"/>
    <row r="197" s="211" customFormat="1" ht="12.75" customHeight="1" x14ac:dyDescent="0.25"/>
    <row r="198" s="211" customFormat="1" ht="12.75" customHeight="1" x14ac:dyDescent="0.25"/>
    <row r="199" s="211" customFormat="1" ht="12.75" customHeight="1" x14ac:dyDescent="0.25"/>
    <row r="200" s="211" customFormat="1" ht="12.75" customHeight="1" x14ac:dyDescent="0.25"/>
    <row r="201" s="211" customFormat="1" ht="12.75" customHeight="1" x14ac:dyDescent="0.25"/>
    <row r="202" s="211" customFormat="1" ht="12.75" customHeight="1" x14ac:dyDescent="0.25"/>
  </sheetData>
  <mergeCells count="1">
    <mergeCell ref="B22:H22"/>
  </mergeCells>
  <pageMargins left="0.7" right="0.7" top="0.75" bottom="0.75" header="0.3" footer="0.3"/>
  <pageSetup paperSize="9" orientation="portrait" r:id="rId1"/>
  <ignoredErrors>
    <ignoredError sqref="D17:H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0"/>
  <sheetViews>
    <sheetView workbookViewId="0"/>
  </sheetViews>
  <sheetFormatPr defaultRowHeight="12.75" x14ac:dyDescent="0.25"/>
  <cols>
    <col min="1" max="1" width="6.85546875" style="222" customWidth="1"/>
    <col min="2" max="2" width="31.85546875" style="222" customWidth="1"/>
    <col min="3" max="3" width="19.85546875" style="222" bestFit="1" customWidth="1"/>
    <col min="4" max="4" width="11.7109375" style="222" bestFit="1" customWidth="1"/>
    <col min="5" max="5" width="10.7109375" style="222" bestFit="1" customWidth="1"/>
    <col min="6" max="6" width="13.7109375" style="222" customWidth="1"/>
    <col min="7" max="7" width="10.42578125" style="222" customWidth="1"/>
    <col min="8" max="8" width="12.85546875" style="222" customWidth="1"/>
    <col min="9" max="242" width="9.140625" style="222"/>
    <col min="243" max="243" width="7.5703125" style="222" customWidth="1"/>
    <col min="244" max="244" width="31.85546875" style="222" customWidth="1"/>
    <col min="245" max="245" width="15.42578125" style="222" customWidth="1"/>
    <col min="246" max="253" width="13.7109375" style="222" customWidth="1"/>
    <col min="254" max="254" width="10.140625" style="222" bestFit="1" customWidth="1"/>
    <col min="255" max="498" width="9.140625" style="222"/>
    <col min="499" max="499" width="7.5703125" style="222" customWidth="1"/>
    <col min="500" max="500" width="31.85546875" style="222" customWidth="1"/>
    <col min="501" max="501" width="15.42578125" style="222" customWidth="1"/>
    <col min="502" max="509" width="13.7109375" style="222" customWidth="1"/>
    <col min="510" max="510" width="10.140625" style="222" bestFit="1" customWidth="1"/>
    <col min="511" max="754" width="9.140625" style="222"/>
    <col min="755" max="755" width="7.5703125" style="222" customWidth="1"/>
    <col min="756" max="756" width="31.85546875" style="222" customWidth="1"/>
    <col min="757" max="757" width="15.42578125" style="222" customWidth="1"/>
    <col min="758" max="765" width="13.7109375" style="222" customWidth="1"/>
    <col min="766" max="766" width="10.140625" style="222" bestFit="1" customWidth="1"/>
    <col min="767" max="1010" width="9.140625" style="222"/>
    <col min="1011" max="1011" width="7.5703125" style="222" customWidth="1"/>
    <col min="1012" max="1012" width="31.85546875" style="222" customWidth="1"/>
    <col min="1013" max="1013" width="15.42578125" style="222" customWidth="1"/>
    <col min="1014" max="1021" width="13.7109375" style="222" customWidth="1"/>
    <col min="1022" max="1022" width="10.140625" style="222" bestFit="1" customWidth="1"/>
    <col min="1023" max="1266" width="9.140625" style="222"/>
    <col min="1267" max="1267" width="7.5703125" style="222" customWidth="1"/>
    <col min="1268" max="1268" width="31.85546875" style="222" customWidth="1"/>
    <col min="1269" max="1269" width="15.42578125" style="222" customWidth="1"/>
    <col min="1270" max="1277" width="13.7109375" style="222" customWidth="1"/>
    <col min="1278" max="1278" width="10.140625" style="222" bestFit="1" customWidth="1"/>
    <col min="1279" max="1522" width="9.140625" style="222"/>
    <col min="1523" max="1523" width="7.5703125" style="222" customWidth="1"/>
    <col min="1524" max="1524" width="31.85546875" style="222" customWidth="1"/>
    <col min="1525" max="1525" width="15.42578125" style="222" customWidth="1"/>
    <col min="1526" max="1533" width="13.7109375" style="222" customWidth="1"/>
    <col min="1534" max="1534" width="10.140625" style="222" bestFit="1" customWidth="1"/>
    <col min="1535" max="1778" width="9.140625" style="222"/>
    <col min="1779" max="1779" width="7.5703125" style="222" customWidth="1"/>
    <col min="1780" max="1780" width="31.85546875" style="222" customWidth="1"/>
    <col min="1781" max="1781" width="15.42578125" style="222" customWidth="1"/>
    <col min="1782" max="1789" width="13.7109375" style="222" customWidth="1"/>
    <col min="1790" max="1790" width="10.140625" style="222" bestFit="1" customWidth="1"/>
    <col min="1791" max="2034" width="9.140625" style="222"/>
    <col min="2035" max="2035" width="7.5703125" style="222" customWidth="1"/>
    <col min="2036" max="2036" width="31.85546875" style="222" customWidth="1"/>
    <col min="2037" max="2037" width="15.42578125" style="222" customWidth="1"/>
    <col min="2038" max="2045" width="13.7109375" style="222" customWidth="1"/>
    <col min="2046" max="2046" width="10.140625" style="222" bestFit="1" customWidth="1"/>
    <col min="2047" max="2290" width="9.140625" style="222"/>
    <col min="2291" max="2291" width="7.5703125" style="222" customWidth="1"/>
    <col min="2292" max="2292" width="31.85546875" style="222" customWidth="1"/>
    <col min="2293" max="2293" width="15.42578125" style="222" customWidth="1"/>
    <col min="2294" max="2301" width="13.7109375" style="222" customWidth="1"/>
    <col min="2302" max="2302" width="10.140625" style="222" bestFit="1" customWidth="1"/>
    <col min="2303" max="2546" width="9.140625" style="222"/>
    <col min="2547" max="2547" width="7.5703125" style="222" customWidth="1"/>
    <col min="2548" max="2548" width="31.85546875" style="222" customWidth="1"/>
    <col min="2549" max="2549" width="15.42578125" style="222" customWidth="1"/>
    <col min="2550" max="2557" width="13.7109375" style="222" customWidth="1"/>
    <col min="2558" max="2558" width="10.140625" style="222" bestFit="1" customWidth="1"/>
    <col min="2559" max="2802" width="9.140625" style="222"/>
    <col min="2803" max="2803" width="7.5703125" style="222" customWidth="1"/>
    <col min="2804" max="2804" width="31.85546875" style="222" customWidth="1"/>
    <col min="2805" max="2805" width="15.42578125" style="222" customWidth="1"/>
    <col min="2806" max="2813" width="13.7109375" style="222" customWidth="1"/>
    <col min="2814" max="2814" width="10.140625" style="222" bestFit="1" customWidth="1"/>
    <col min="2815" max="3058" width="9.140625" style="222"/>
    <col min="3059" max="3059" width="7.5703125" style="222" customWidth="1"/>
    <col min="3060" max="3060" width="31.85546875" style="222" customWidth="1"/>
    <col min="3061" max="3061" width="15.42578125" style="222" customWidth="1"/>
    <col min="3062" max="3069" width="13.7109375" style="222" customWidth="1"/>
    <col min="3070" max="3070" width="10.140625" style="222" bestFit="1" customWidth="1"/>
    <col min="3071" max="3314" width="9.140625" style="222"/>
    <col min="3315" max="3315" width="7.5703125" style="222" customWidth="1"/>
    <col min="3316" max="3316" width="31.85546875" style="222" customWidth="1"/>
    <col min="3317" max="3317" width="15.42578125" style="222" customWidth="1"/>
    <col min="3318" max="3325" width="13.7109375" style="222" customWidth="1"/>
    <col min="3326" max="3326" width="10.140625" style="222" bestFit="1" customWidth="1"/>
    <col min="3327" max="3570" width="9.140625" style="222"/>
    <col min="3571" max="3571" width="7.5703125" style="222" customWidth="1"/>
    <col min="3572" max="3572" width="31.85546875" style="222" customWidth="1"/>
    <col min="3573" max="3573" width="15.42578125" style="222" customWidth="1"/>
    <col min="3574" max="3581" width="13.7109375" style="222" customWidth="1"/>
    <col min="3582" max="3582" width="10.140625" style="222" bestFit="1" customWidth="1"/>
    <col min="3583" max="3826" width="9.140625" style="222"/>
    <col min="3827" max="3827" width="7.5703125" style="222" customWidth="1"/>
    <col min="3828" max="3828" width="31.85546875" style="222" customWidth="1"/>
    <col min="3829" max="3829" width="15.42578125" style="222" customWidth="1"/>
    <col min="3830" max="3837" width="13.7109375" style="222" customWidth="1"/>
    <col min="3838" max="3838" width="10.140625" style="222" bestFit="1" customWidth="1"/>
    <col min="3839" max="4082" width="9.140625" style="222"/>
    <col min="4083" max="4083" width="7.5703125" style="222" customWidth="1"/>
    <col min="4084" max="4084" width="31.85546875" style="222" customWidth="1"/>
    <col min="4085" max="4085" width="15.42578125" style="222" customWidth="1"/>
    <col min="4086" max="4093" width="13.7109375" style="222" customWidth="1"/>
    <col min="4094" max="4094" width="10.140625" style="222" bestFit="1" customWidth="1"/>
    <col min="4095" max="4338" width="9.140625" style="222"/>
    <col min="4339" max="4339" width="7.5703125" style="222" customWidth="1"/>
    <col min="4340" max="4340" width="31.85546875" style="222" customWidth="1"/>
    <col min="4341" max="4341" width="15.42578125" style="222" customWidth="1"/>
    <col min="4342" max="4349" width="13.7109375" style="222" customWidth="1"/>
    <col min="4350" max="4350" width="10.140625" style="222" bestFit="1" customWidth="1"/>
    <col min="4351" max="4594" width="9.140625" style="222"/>
    <col min="4595" max="4595" width="7.5703125" style="222" customWidth="1"/>
    <col min="4596" max="4596" width="31.85546875" style="222" customWidth="1"/>
    <col min="4597" max="4597" width="15.42578125" style="222" customWidth="1"/>
    <col min="4598" max="4605" width="13.7109375" style="222" customWidth="1"/>
    <col min="4606" max="4606" width="10.140625" style="222" bestFit="1" customWidth="1"/>
    <col min="4607" max="4850" width="9.140625" style="222"/>
    <col min="4851" max="4851" width="7.5703125" style="222" customWidth="1"/>
    <col min="4852" max="4852" width="31.85546875" style="222" customWidth="1"/>
    <col min="4853" max="4853" width="15.42578125" style="222" customWidth="1"/>
    <col min="4854" max="4861" width="13.7109375" style="222" customWidth="1"/>
    <col min="4862" max="4862" width="10.140625" style="222" bestFit="1" customWidth="1"/>
    <col min="4863" max="5106" width="9.140625" style="222"/>
    <col min="5107" max="5107" width="7.5703125" style="222" customWidth="1"/>
    <col min="5108" max="5108" width="31.85546875" style="222" customWidth="1"/>
    <col min="5109" max="5109" width="15.42578125" style="222" customWidth="1"/>
    <col min="5110" max="5117" width="13.7109375" style="222" customWidth="1"/>
    <col min="5118" max="5118" width="10.140625" style="222" bestFit="1" customWidth="1"/>
    <col min="5119" max="5362" width="9.140625" style="222"/>
    <col min="5363" max="5363" width="7.5703125" style="222" customWidth="1"/>
    <col min="5364" max="5364" width="31.85546875" style="222" customWidth="1"/>
    <col min="5365" max="5365" width="15.42578125" style="222" customWidth="1"/>
    <col min="5366" max="5373" width="13.7109375" style="222" customWidth="1"/>
    <col min="5374" max="5374" width="10.140625" style="222" bestFit="1" customWidth="1"/>
    <col min="5375" max="5618" width="9.140625" style="222"/>
    <col min="5619" max="5619" width="7.5703125" style="222" customWidth="1"/>
    <col min="5620" max="5620" width="31.85546875" style="222" customWidth="1"/>
    <col min="5621" max="5621" width="15.42578125" style="222" customWidth="1"/>
    <col min="5622" max="5629" width="13.7109375" style="222" customWidth="1"/>
    <col min="5630" max="5630" width="10.140625" style="222" bestFit="1" customWidth="1"/>
    <col min="5631" max="5874" width="9.140625" style="222"/>
    <col min="5875" max="5875" width="7.5703125" style="222" customWidth="1"/>
    <col min="5876" max="5876" width="31.85546875" style="222" customWidth="1"/>
    <col min="5877" max="5877" width="15.42578125" style="222" customWidth="1"/>
    <col min="5878" max="5885" width="13.7109375" style="222" customWidth="1"/>
    <col min="5886" max="5886" width="10.140625" style="222" bestFit="1" customWidth="1"/>
    <col min="5887" max="6130" width="9.140625" style="222"/>
    <col min="6131" max="6131" width="7.5703125" style="222" customWidth="1"/>
    <col min="6132" max="6132" width="31.85546875" style="222" customWidth="1"/>
    <col min="6133" max="6133" width="15.42578125" style="222" customWidth="1"/>
    <col min="6134" max="6141" width="13.7109375" style="222" customWidth="1"/>
    <col min="6142" max="6142" width="10.140625" style="222" bestFit="1" customWidth="1"/>
    <col min="6143" max="6386" width="9.140625" style="222"/>
    <col min="6387" max="6387" width="7.5703125" style="222" customWidth="1"/>
    <col min="6388" max="6388" width="31.85546875" style="222" customWidth="1"/>
    <col min="6389" max="6389" width="15.42578125" style="222" customWidth="1"/>
    <col min="6390" max="6397" width="13.7109375" style="222" customWidth="1"/>
    <col min="6398" max="6398" width="10.140625" style="222" bestFit="1" customWidth="1"/>
    <col min="6399" max="6642" width="9.140625" style="222"/>
    <col min="6643" max="6643" width="7.5703125" style="222" customWidth="1"/>
    <col min="6644" max="6644" width="31.85546875" style="222" customWidth="1"/>
    <col min="6645" max="6645" width="15.42578125" style="222" customWidth="1"/>
    <col min="6646" max="6653" width="13.7109375" style="222" customWidth="1"/>
    <col min="6654" max="6654" width="10.140625" style="222" bestFit="1" customWidth="1"/>
    <col min="6655" max="6898" width="9.140625" style="222"/>
    <col min="6899" max="6899" width="7.5703125" style="222" customWidth="1"/>
    <col min="6900" max="6900" width="31.85546875" style="222" customWidth="1"/>
    <col min="6901" max="6901" width="15.42578125" style="222" customWidth="1"/>
    <col min="6902" max="6909" width="13.7109375" style="222" customWidth="1"/>
    <col min="6910" max="6910" width="10.140625" style="222" bestFit="1" customWidth="1"/>
    <col min="6911" max="7154" width="9.140625" style="222"/>
    <col min="7155" max="7155" width="7.5703125" style="222" customWidth="1"/>
    <col min="7156" max="7156" width="31.85546875" style="222" customWidth="1"/>
    <col min="7157" max="7157" width="15.42578125" style="222" customWidth="1"/>
    <col min="7158" max="7165" width="13.7109375" style="222" customWidth="1"/>
    <col min="7166" max="7166" width="10.140625" style="222" bestFit="1" customWidth="1"/>
    <col min="7167" max="7410" width="9.140625" style="222"/>
    <col min="7411" max="7411" width="7.5703125" style="222" customWidth="1"/>
    <col min="7412" max="7412" width="31.85546875" style="222" customWidth="1"/>
    <col min="7413" max="7413" width="15.42578125" style="222" customWidth="1"/>
    <col min="7414" max="7421" width="13.7109375" style="222" customWidth="1"/>
    <col min="7422" max="7422" width="10.140625" style="222" bestFit="1" customWidth="1"/>
    <col min="7423" max="7666" width="9.140625" style="222"/>
    <col min="7667" max="7667" width="7.5703125" style="222" customWidth="1"/>
    <col min="7668" max="7668" width="31.85546875" style="222" customWidth="1"/>
    <col min="7669" max="7669" width="15.42578125" style="222" customWidth="1"/>
    <col min="7670" max="7677" width="13.7109375" style="222" customWidth="1"/>
    <col min="7678" max="7678" width="10.140625" style="222" bestFit="1" customWidth="1"/>
    <col min="7679" max="7922" width="9.140625" style="222"/>
    <col min="7923" max="7923" width="7.5703125" style="222" customWidth="1"/>
    <col min="7924" max="7924" width="31.85546875" style="222" customWidth="1"/>
    <col min="7925" max="7925" width="15.42578125" style="222" customWidth="1"/>
    <col min="7926" max="7933" width="13.7109375" style="222" customWidth="1"/>
    <col min="7934" max="7934" width="10.140625" style="222" bestFit="1" customWidth="1"/>
    <col min="7935" max="8178" width="9.140625" style="222"/>
    <col min="8179" max="8179" width="7.5703125" style="222" customWidth="1"/>
    <col min="8180" max="8180" width="31.85546875" style="222" customWidth="1"/>
    <col min="8181" max="8181" width="15.42578125" style="222" customWidth="1"/>
    <col min="8182" max="8189" width="13.7109375" style="222" customWidth="1"/>
    <col min="8190" max="8190" width="10.140625" style="222" bestFit="1" customWidth="1"/>
    <col min="8191" max="8434" width="9.140625" style="222"/>
    <col min="8435" max="8435" width="7.5703125" style="222" customWidth="1"/>
    <col min="8436" max="8436" width="31.85546875" style="222" customWidth="1"/>
    <col min="8437" max="8437" width="15.42578125" style="222" customWidth="1"/>
    <col min="8438" max="8445" width="13.7109375" style="222" customWidth="1"/>
    <col min="8446" max="8446" width="10.140625" style="222" bestFit="1" customWidth="1"/>
    <col min="8447" max="8690" width="9.140625" style="222"/>
    <col min="8691" max="8691" width="7.5703125" style="222" customWidth="1"/>
    <col min="8692" max="8692" width="31.85546875" style="222" customWidth="1"/>
    <col min="8693" max="8693" width="15.42578125" style="222" customWidth="1"/>
    <col min="8694" max="8701" width="13.7109375" style="222" customWidth="1"/>
    <col min="8702" max="8702" width="10.140625" style="222" bestFit="1" customWidth="1"/>
    <col min="8703" max="8946" width="9.140625" style="222"/>
    <col min="8947" max="8947" width="7.5703125" style="222" customWidth="1"/>
    <col min="8948" max="8948" width="31.85546875" style="222" customWidth="1"/>
    <col min="8949" max="8949" width="15.42578125" style="222" customWidth="1"/>
    <col min="8950" max="8957" width="13.7109375" style="222" customWidth="1"/>
    <col min="8958" max="8958" width="10.140625" style="222" bestFit="1" customWidth="1"/>
    <col min="8959" max="9202" width="9.140625" style="222"/>
    <col min="9203" max="9203" width="7.5703125" style="222" customWidth="1"/>
    <col min="9204" max="9204" width="31.85546875" style="222" customWidth="1"/>
    <col min="9205" max="9205" width="15.42578125" style="222" customWidth="1"/>
    <col min="9206" max="9213" width="13.7109375" style="222" customWidth="1"/>
    <col min="9214" max="9214" width="10.140625" style="222" bestFit="1" customWidth="1"/>
    <col min="9215" max="9458" width="9.140625" style="222"/>
    <col min="9459" max="9459" width="7.5703125" style="222" customWidth="1"/>
    <col min="9460" max="9460" width="31.85546875" style="222" customWidth="1"/>
    <col min="9461" max="9461" width="15.42578125" style="222" customWidth="1"/>
    <col min="9462" max="9469" width="13.7109375" style="222" customWidth="1"/>
    <col min="9470" max="9470" width="10.140625" style="222" bestFit="1" customWidth="1"/>
    <col min="9471" max="9714" width="9.140625" style="222"/>
    <col min="9715" max="9715" width="7.5703125" style="222" customWidth="1"/>
    <col min="9716" max="9716" width="31.85546875" style="222" customWidth="1"/>
    <col min="9717" max="9717" width="15.42578125" style="222" customWidth="1"/>
    <col min="9718" max="9725" width="13.7109375" style="222" customWidth="1"/>
    <col min="9726" max="9726" width="10.140625" style="222" bestFit="1" customWidth="1"/>
    <col min="9727" max="9970" width="9.140625" style="222"/>
    <col min="9971" max="9971" width="7.5703125" style="222" customWidth="1"/>
    <col min="9972" max="9972" width="31.85546875" style="222" customWidth="1"/>
    <col min="9973" max="9973" width="15.42578125" style="222" customWidth="1"/>
    <col min="9974" max="9981" width="13.7109375" style="222" customWidth="1"/>
    <col min="9982" max="9982" width="10.140625" style="222" bestFit="1" customWidth="1"/>
    <col min="9983" max="10226" width="9.140625" style="222"/>
    <col min="10227" max="10227" width="7.5703125" style="222" customWidth="1"/>
    <col min="10228" max="10228" width="31.85546875" style="222" customWidth="1"/>
    <col min="10229" max="10229" width="15.42578125" style="222" customWidth="1"/>
    <col min="10230" max="10237" width="13.7109375" style="222" customWidth="1"/>
    <col min="10238" max="10238" width="10.140625" style="222" bestFit="1" customWidth="1"/>
    <col min="10239" max="10482" width="9.140625" style="222"/>
    <col min="10483" max="10483" width="7.5703125" style="222" customWidth="1"/>
    <col min="10484" max="10484" width="31.85546875" style="222" customWidth="1"/>
    <col min="10485" max="10485" width="15.42578125" style="222" customWidth="1"/>
    <col min="10486" max="10493" width="13.7109375" style="222" customWidth="1"/>
    <col min="10494" max="10494" width="10.140625" style="222" bestFit="1" customWidth="1"/>
    <col min="10495" max="10738" width="9.140625" style="222"/>
    <col min="10739" max="10739" width="7.5703125" style="222" customWidth="1"/>
    <col min="10740" max="10740" width="31.85546875" style="222" customWidth="1"/>
    <col min="10741" max="10741" width="15.42578125" style="222" customWidth="1"/>
    <col min="10742" max="10749" width="13.7109375" style="222" customWidth="1"/>
    <col min="10750" max="10750" width="10.140625" style="222" bestFit="1" customWidth="1"/>
    <col min="10751" max="10994" width="9.140625" style="222"/>
    <col min="10995" max="10995" width="7.5703125" style="222" customWidth="1"/>
    <col min="10996" max="10996" width="31.85546875" style="222" customWidth="1"/>
    <col min="10997" max="10997" width="15.42578125" style="222" customWidth="1"/>
    <col min="10998" max="11005" width="13.7109375" style="222" customWidth="1"/>
    <col min="11006" max="11006" width="10.140625" style="222" bestFit="1" customWidth="1"/>
    <col min="11007" max="11250" width="9.140625" style="222"/>
    <col min="11251" max="11251" width="7.5703125" style="222" customWidth="1"/>
    <col min="11252" max="11252" width="31.85546875" style="222" customWidth="1"/>
    <col min="11253" max="11253" width="15.42578125" style="222" customWidth="1"/>
    <col min="11254" max="11261" width="13.7109375" style="222" customWidth="1"/>
    <col min="11262" max="11262" width="10.140625" style="222" bestFit="1" customWidth="1"/>
    <col min="11263" max="11506" width="9.140625" style="222"/>
    <col min="11507" max="11507" width="7.5703125" style="222" customWidth="1"/>
    <col min="11508" max="11508" width="31.85546875" style="222" customWidth="1"/>
    <col min="11509" max="11509" width="15.42578125" style="222" customWidth="1"/>
    <col min="11510" max="11517" width="13.7109375" style="222" customWidth="1"/>
    <col min="11518" max="11518" width="10.140625" style="222" bestFit="1" customWidth="1"/>
    <col min="11519" max="11762" width="9.140625" style="222"/>
    <col min="11763" max="11763" width="7.5703125" style="222" customWidth="1"/>
    <col min="11764" max="11764" width="31.85546875" style="222" customWidth="1"/>
    <col min="11765" max="11765" width="15.42578125" style="222" customWidth="1"/>
    <col min="11766" max="11773" width="13.7109375" style="222" customWidth="1"/>
    <col min="11774" max="11774" width="10.140625" style="222" bestFit="1" customWidth="1"/>
    <col min="11775" max="12018" width="9.140625" style="222"/>
    <col min="12019" max="12019" width="7.5703125" style="222" customWidth="1"/>
    <col min="12020" max="12020" width="31.85546875" style="222" customWidth="1"/>
    <col min="12021" max="12021" width="15.42578125" style="222" customWidth="1"/>
    <col min="12022" max="12029" width="13.7109375" style="222" customWidth="1"/>
    <col min="12030" max="12030" width="10.140625" style="222" bestFit="1" customWidth="1"/>
    <col min="12031" max="12274" width="9.140625" style="222"/>
    <col min="12275" max="12275" width="7.5703125" style="222" customWidth="1"/>
    <col min="12276" max="12276" width="31.85546875" style="222" customWidth="1"/>
    <col min="12277" max="12277" width="15.42578125" style="222" customWidth="1"/>
    <col min="12278" max="12285" width="13.7109375" style="222" customWidth="1"/>
    <col min="12286" max="12286" width="10.140625" style="222" bestFit="1" customWidth="1"/>
    <col min="12287" max="12530" width="9.140625" style="222"/>
    <col min="12531" max="12531" width="7.5703125" style="222" customWidth="1"/>
    <col min="12532" max="12532" width="31.85546875" style="222" customWidth="1"/>
    <col min="12533" max="12533" width="15.42578125" style="222" customWidth="1"/>
    <col min="12534" max="12541" width="13.7109375" style="222" customWidth="1"/>
    <col min="12542" max="12542" width="10.140625" style="222" bestFit="1" customWidth="1"/>
    <col min="12543" max="12786" width="9.140625" style="222"/>
    <col min="12787" max="12787" width="7.5703125" style="222" customWidth="1"/>
    <col min="12788" max="12788" width="31.85546875" style="222" customWidth="1"/>
    <col min="12789" max="12789" width="15.42578125" style="222" customWidth="1"/>
    <col min="12790" max="12797" width="13.7109375" style="222" customWidth="1"/>
    <col min="12798" max="12798" width="10.140625" style="222" bestFit="1" customWidth="1"/>
    <col min="12799" max="13042" width="9.140625" style="222"/>
    <col min="13043" max="13043" width="7.5703125" style="222" customWidth="1"/>
    <col min="13044" max="13044" width="31.85546875" style="222" customWidth="1"/>
    <col min="13045" max="13045" width="15.42578125" style="222" customWidth="1"/>
    <col min="13046" max="13053" width="13.7109375" style="222" customWidth="1"/>
    <col min="13054" max="13054" width="10.140625" style="222" bestFit="1" customWidth="1"/>
    <col min="13055" max="13298" width="9.140625" style="222"/>
    <col min="13299" max="13299" width="7.5703125" style="222" customWidth="1"/>
    <col min="13300" max="13300" width="31.85546875" style="222" customWidth="1"/>
    <col min="13301" max="13301" width="15.42578125" style="222" customWidth="1"/>
    <col min="13302" max="13309" width="13.7109375" style="222" customWidth="1"/>
    <col min="13310" max="13310" width="10.140625" style="222" bestFit="1" customWidth="1"/>
    <col min="13311" max="13554" width="9.140625" style="222"/>
    <col min="13555" max="13555" width="7.5703125" style="222" customWidth="1"/>
    <col min="13556" max="13556" width="31.85546875" style="222" customWidth="1"/>
    <col min="13557" max="13557" width="15.42578125" style="222" customWidth="1"/>
    <col min="13558" max="13565" width="13.7109375" style="222" customWidth="1"/>
    <col min="13566" max="13566" width="10.140625" style="222" bestFit="1" customWidth="1"/>
    <col min="13567" max="13810" width="9.140625" style="222"/>
    <col min="13811" max="13811" width="7.5703125" style="222" customWidth="1"/>
    <col min="13812" max="13812" width="31.85546875" style="222" customWidth="1"/>
    <col min="13813" max="13813" width="15.42578125" style="222" customWidth="1"/>
    <col min="13814" max="13821" width="13.7109375" style="222" customWidth="1"/>
    <col min="13822" max="13822" width="10.140625" style="222" bestFit="1" customWidth="1"/>
    <col min="13823" max="14066" width="9.140625" style="222"/>
    <col min="14067" max="14067" width="7.5703125" style="222" customWidth="1"/>
    <col min="14068" max="14068" width="31.85546875" style="222" customWidth="1"/>
    <col min="14069" max="14069" width="15.42578125" style="222" customWidth="1"/>
    <col min="14070" max="14077" width="13.7109375" style="222" customWidth="1"/>
    <col min="14078" max="14078" width="10.140625" style="222" bestFit="1" customWidth="1"/>
    <col min="14079" max="14322" width="9.140625" style="222"/>
    <col min="14323" max="14323" width="7.5703125" style="222" customWidth="1"/>
    <col min="14324" max="14324" width="31.85546875" style="222" customWidth="1"/>
    <col min="14325" max="14325" width="15.42578125" style="222" customWidth="1"/>
    <col min="14326" max="14333" width="13.7109375" style="222" customWidth="1"/>
    <col min="14334" max="14334" width="10.140625" style="222" bestFit="1" customWidth="1"/>
    <col min="14335" max="14578" width="9.140625" style="222"/>
    <col min="14579" max="14579" width="7.5703125" style="222" customWidth="1"/>
    <col min="14580" max="14580" width="31.85546875" style="222" customWidth="1"/>
    <col min="14581" max="14581" width="15.42578125" style="222" customWidth="1"/>
    <col min="14582" max="14589" width="13.7109375" style="222" customWidth="1"/>
    <col min="14590" max="14590" width="10.140625" style="222" bestFit="1" customWidth="1"/>
    <col min="14591" max="14834" width="9.140625" style="222"/>
    <col min="14835" max="14835" width="7.5703125" style="222" customWidth="1"/>
    <col min="14836" max="14836" width="31.85546875" style="222" customWidth="1"/>
    <col min="14837" max="14837" width="15.42578125" style="222" customWidth="1"/>
    <col min="14838" max="14845" width="13.7109375" style="222" customWidth="1"/>
    <col min="14846" max="14846" width="10.140625" style="222" bestFit="1" customWidth="1"/>
    <col min="14847" max="15090" width="9.140625" style="222"/>
    <col min="15091" max="15091" width="7.5703125" style="222" customWidth="1"/>
    <col min="15092" max="15092" width="31.85546875" style="222" customWidth="1"/>
    <col min="15093" max="15093" width="15.42578125" style="222" customWidth="1"/>
    <col min="15094" max="15101" width="13.7109375" style="222" customWidth="1"/>
    <col min="15102" max="15102" width="10.140625" style="222" bestFit="1" customWidth="1"/>
    <col min="15103" max="15346" width="9.140625" style="222"/>
    <col min="15347" max="15347" width="7.5703125" style="222" customWidth="1"/>
    <col min="15348" max="15348" width="31.85546875" style="222" customWidth="1"/>
    <col min="15349" max="15349" width="15.42578125" style="222" customWidth="1"/>
    <col min="15350" max="15357" width="13.7109375" style="222" customWidth="1"/>
    <col min="15358" max="15358" width="10.140625" style="222" bestFit="1" customWidth="1"/>
    <col min="15359" max="15602" width="9.140625" style="222"/>
    <col min="15603" max="15603" width="7.5703125" style="222" customWidth="1"/>
    <col min="15604" max="15604" width="31.85546875" style="222" customWidth="1"/>
    <col min="15605" max="15605" width="15.42578125" style="222" customWidth="1"/>
    <col min="15606" max="15613" width="13.7109375" style="222" customWidth="1"/>
    <col min="15614" max="15614" width="10.140625" style="222" bestFit="1" customWidth="1"/>
    <col min="15615" max="15858" width="9.140625" style="222"/>
    <col min="15859" max="15859" width="7.5703125" style="222" customWidth="1"/>
    <col min="15860" max="15860" width="31.85546875" style="222" customWidth="1"/>
    <col min="15861" max="15861" width="15.42578125" style="222" customWidth="1"/>
    <col min="15862" max="15869" width="13.7109375" style="222" customWidth="1"/>
    <col min="15870" max="15870" width="10.140625" style="222" bestFit="1" customWidth="1"/>
    <col min="15871" max="16114" width="9.140625" style="222"/>
    <col min="16115" max="16115" width="7.5703125" style="222" customWidth="1"/>
    <col min="16116" max="16116" width="31.85546875" style="222" customWidth="1"/>
    <col min="16117" max="16117" width="15.42578125" style="222" customWidth="1"/>
    <col min="16118" max="16125" width="13.7109375" style="222" customWidth="1"/>
    <col min="16126" max="16126" width="10.140625" style="222" bestFit="1" customWidth="1"/>
    <col min="16127" max="16370" width="9.140625" style="222"/>
    <col min="16371" max="16381" width="9.140625" style="222" customWidth="1"/>
    <col min="16382" max="16384" width="9.140625" style="222"/>
  </cols>
  <sheetData>
    <row r="1" spans="1:9" s="218" customFormat="1" x14ac:dyDescent="0.25">
      <c r="A1" s="217" t="s">
        <v>63</v>
      </c>
    </row>
    <row r="2" spans="1:9" s="218" customFormat="1" x14ac:dyDescent="0.25">
      <c r="A2" s="219" t="s">
        <v>181</v>
      </c>
      <c r="B2" s="220"/>
      <c r="C2" s="220"/>
      <c r="D2" s="220"/>
      <c r="E2" s="220"/>
      <c r="F2" s="220"/>
      <c r="G2" s="220"/>
      <c r="H2" s="220"/>
    </row>
    <row r="3" spans="1:9" x14ac:dyDescent="0.25">
      <c r="A3" s="220" t="s">
        <v>96</v>
      </c>
      <c r="B3" s="221"/>
      <c r="C3" s="221"/>
      <c r="D3" s="221"/>
      <c r="E3" s="221"/>
      <c r="F3" s="221"/>
      <c r="G3" s="221"/>
      <c r="H3" s="221"/>
    </row>
    <row r="4" spans="1:9" x14ac:dyDescent="0.25">
      <c r="A4" s="221"/>
      <c r="B4" s="221"/>
      <c r="C4" s="221"/>
      <c r="D4" s="221"/>
      <c r="E4" s="221"/>
      <c r="F4" s="221"/>
      <c r="G4" s="221"/>
      <c r="H4" s="221"/>
    </row>
    <row r="5" spans="1:9" ht="34.9" customHeight="1" x14ac:dyDescent="0.25">
      <c r="A5" s="223" t="s">
        <v>5</v>
      </c>
      <c r="B5" s="224" t="s">
        <v>12</v>
      </c>
      <c r="C5" s="224" t="s">
        <v>153</v>
      </c>
      <c r="D5" s="224" t="s">
        <v>13</v>
      </c>
      <c r="E5" s="224" t="s">
        <v>60</v>
      </c>
      <c r="F5" s="224" t="s">
        <v>201</v>
      </c>
      <c r="G5" s="224" t="s">
        <v>202</v>
      </c>
      <c r="H5" s="192" t="s">
        <v>61</v>
      </c>
    </row>
    <row r="6" spans="1:9" x14ac:dyDescent="0.25">
      <c r="A6" s="225">
        <v>1</v>
      </c>
      <c r="B6" s="226">
        <v>2</v>
      </c>
      <c r="C6" s="226"/>
      <c r="D6" s="226">
        <v>3</v>
      </c>
      <c r="E6" s="226">
        <v>4</v>
      </c>
      <c r="F6" s="226">
        <v>5</v>
      </c>
      <c r="G6" s="226">
        <v>6</v>
      </c>
      <c r="H6" s="226">
        <v>7</v>
      </c>
    </row>
    <row r="7" spans="1:9" s="189" customFormat="1" ht="12.75" customHeight="1" x14ac:dyDescent="0.25">
      <c r="A7" s="227">
        <v>1</v>
      </c>
      <c r="B7" s="228" t="s">
        <v>121</v>
      </c>
      <c r="C7" s="228" t="s">
        <v>197</v>
      </c>
      <c r="D7" s="229">
        <v>512811143.83999997</v>
      </c>
      <c r="E7" s="199">
        <v>0.13865769880603482</v>
      </c>
      <c r="F7" s="234">
        <v>61677029.060000002</v>
      </c>
      <c r="G7" s="199">
        <v>0.13717926005142267</v>
      </c>
      <c r="H7" s="230">
        <v>651299.4</v>
      </c>
      <c r="I7" s="231"/>
    </row>
    <row r="8" spans="1:9" x14ac:dyDescent="0.25">
      <c r="A8" s="232">
        <v>2</v>
      </c>
      <c r="B8" s="233" t="s">
        <v>111</v>
      </c>
      <c r="C8" s="233" t="s">
        <v>187</v>
      </c>
      <c r="D8" s="234">
        <v>45317313.359999999</v>
      </c>
      <c r="E8" s="199">
        <v>1.2253232914396445E-2</v>
      </c>
      <c r="F8" s="234">
        <v>3189809.04</v>
      </c>
      <c r="G8" s="199">
        <v>7.0946290779807372E-3</v>
      </c>
      <c r="H8" s="235">
        <v>35451.410000000003</v>
      </c>
    </row>
    <row r="9" spans="1:9" x14ac:dyDescent="0.25">
      <c r="A9" s="232">
        <v>3</v>
      </c>
      <c r="B9" s="233" t="s">
        <v>112</v>
      </c>
      <c r="C9" s="233" t="s">
        <v>188</v>
      </c>
      <c r="D9" s="234">
        <v>281464033</v>
      </c>
      <c r="E9" s="199">
        <v>7.6104342858474505E-2</v>
      </c>
      <c r="F9" s="234">
        <v>43276422.590000004</v>
      </c>
      <c r="G9" s="199">
        <v>9.6253462902593206E-2</v>
      </c>
      <c r="H9" s="235">
        <v>5915591.7199999997</v>
      </c>
    </row>
    <row r="10" spans="1:9" x14ac:dyDescent="0.25">
      <c r="A10" s="232">
        <v>4</v>
      </c>
      <c r="B10" s="233" t="s">
        <v>122</v>
      </c>
      <c r="C10" s="233" t="s">
        <v>189</v>
      </c>
      <c r="D10" s="234">
        <v>1378509882.5599999</v>
      </c>
      <c r="E10" s="199">
        <v>0.37273177541708025</v>
      </c>
      <c r="F10" s="234">
        <v>134082443.47</v>
      </c>
      <c r="G10" s="199">
        <v>0.29822010984361946</v>
      </c>
      <c r="H10" s="235">
        <v>14896172.49</v>
      </c>
    </row>
    <row r="11" spans="1:9" x14ac:dyDescent="0.25">
      <c r="A11" s="232">
        <v>5</v>
      </c>
      <c r="B11" s="233" t="s">
        <v>123</v>
      </c>
      <c r="C11" s="233" t="s">
        <v>198</v>
      </c>
      <c r="D11" s="234">
        <v>652815399.49000001</v>
      </c>
      <c r="E11" s="199">
        <v>0.17651309283299782</v>
      </c>
      <c r="F11" s="234">
        <v>68499203.670000002</v>
      </c>
      <c r="G11" s="199">
        <v>0.15235283243654824</v>
      </c>
      <c r="H11" s="235">
        <v>6752252.4900000002</v>
      </c>
    </row>
    <row r="12" spans="1:9" x14ac:dyDescent="0.25">
      <c r="A12" s="232">
        <v>6</v>
      </c>
      <c r="B12" s="201" t="s">
        <v>114</v>
      </c>
      <c r="C12" s="201" t="s">
        <v>190</v>
      </c>
      <c r="D12" s="234">
        <v>179324083.30000001</v>
      </c>
      <c r="E12" s="199">
        <v>4.8486982058715981E-2</v>
      </c>
      <c r="F12" s="234">
        <v>29769927.640000001</v>
      </c>
      <c r="G12" s="199">
        <v>6.6212927368256014E-2</v>
      </c>
      <c r="H12" s="235">
        <v>2386713.58</v>
      </c>
    </row>
    <row r="13" spans="1:9" x14ac:dyDescent="0.25">
      <c r="A13" s="232">
        <v>7</v>
      </c>
      <c r="B13" s="233" t="s">
        <v>115</v>
      </c>
      <c r="C13" s="233" t="s">
        <v>191</v>
      </c>
      <c r="D13" s="234">
        <v>99675981.629999995</v>
      </c>
      <c r="E13" s="199">
        <v>2.6951134750224114E-2</v>
      </c>
      <c r="F13" s="234">
        <v>11044335.060000001</v>
      </c>
      <c r="G13" s="199">
        <v>2.4564310803896313E-2</v>
      </c>
      <c r="H13" s="235">
        <v>358947.47</v>
      </c>
    </row>
    <row r="14" spans="1:9" x14ac:dyDescent="0.25">
      <c r="A14" s="232">
        <v>8</v>
      </c>
      <c r="B14" s="233" t="s">
        <v>124</v>
      </c>
      <c r="C14" s="233" t="s">
        <v>199</v>
      </c>
      <c r="D14" s="234">
        <v>103033757.34999999</v>
      </c>
      <c r="E14" s="199">
        <v>2.7859035173283642E-2</v>
      </c>
      <c r="F14" s="234">
        <v>13388536.42</v>
      </c>
      <c r="G14" s="199">
        <v>2.9778177503985037E-2</v>
      </c>
      <c r="H14" s="235">
        <v>1549587.28</v>
      </c>
    </row>
    <row r="15" spans="1:9" x14ac:dyDescent="0.25">
      <c r="A15" s="232">
        <v>9</v>
      </c>
      <c r="B15" s="233" t="s">
        <v>125</v>
      </c>
      <c r="C15" s="233" t="s">
        <v>200</v>
      </c>
      <c r="D15" s="234">
        <v>10873195.390000001</v>
      </c>
      <c r="E15" s="199">
        <v>2.9399756022388283E-3</v>
      </c>
      <c r="F15" s="234">
        <v>561663.32999999996</v>
      </c>
      <c r="G15" s="199">
        <v>1.2492261897450419E-3</v>
      </c>
      <c r="H15" s="235">
        <v>-177826.7</v>
      </c>
    </row>
    <row r="16" spans="1:9" x14ac:dyDescent="0.25">
      <c r="A16" s="232">
        <v>10</v>
      </c>
      <c r="B16" s="233" t="s">
        <v>117</v>
      </c>
      <c r="C16" s="233" t="s">
        <v>193</v>
      </c>
      <c r="D16" s="234">
        <v>8094213.0899999999</v>
      </c>
      <c r="E16" s="199">
        <v>2.1885736575476141E-3</v>
      </c>
      <c r="F16" s="234">
        <v>2229090.58</v>
      </c>
      <c r="G16" s="199">
        <v>4.9578425065598744E-3</v>
      </c>
      <c r="H16" s="235">
        <v>-542729.26</v>
      </c>
    </row>
    <row r="17" spans="1:14" x14ac:dyDescent="0.25">
      <c r="A17" s="232">
        <v>11</v>
      </c>
      <c r="B17" s="233" t="s">
        <v>118</v>
      </c>
      <c r="C17" s="233" t="s">
        <v>194</v>
      </c>
      <c r="D17" s="234">
        <v>107394905.08</v>
      </c>
      <c r="E17" s="199">
        <v>2.9038234798055514E-2</v>
      </c>
      <c r="F17" s="234">
        <v>26418925.170000002</v>
      </c>
      <c r="G17" s="199">
        <v>5.8759779149688281E-2</v>
      </c>
      <c r="H17" s="235">
        <v>765418.07</v>
      </c>
    </row>
    <row r="18" spans="1:14" x14ac:dyDescent="0.25">
      <c r="A18" s="232">
        <v>12</v>
      </c>
      <c r="B18" s="233" t="s">
        <v>119</v>
      </c>
      <c r="C18" s="233" t="s">
        <v>195</v>
      </c>
      <c r="D18" s="234">
        <v>128266287.34999999</v>
      </c>
      <c r="E18" s="199">
        <v>3.4681594680582191E-2</v>
      </c>
      <c r="F18" s="234">
        <v>24180302.309999999</v>
      </c>
      <c r="G18" s="199">
        <v>5.3780735376839604E-2</v>
      </c>
      <c r="H18" s="235">
        <v>-670113.18999999994</v>
      </c>
    </row>
    <row r="19" spans="1:14" x14ac:dyDescent="0.25">
      <c r="A19" s="232">
        <v>13</v>
      </c>
      <c r="B19" s="233" t="s">
        <v>120</v>
      </c>
      <c r="C19" s="233" t="s">
        <v>196</v>
      </c>
      <c r="D19" s="234">
        <v>190816274.83000001</v>
      </c>
      <c r="E19" s="199">
        <v>5.1594326450368246E-2</v>
      </c>
      <c r="F19" s="234">
        <v>31291305.300000001</v>
      </c>
      <c r="G19" s="199">
        <v>6.9596706788865564E-2</v>
      </c>
      <c r="H19" s="235">
        <v>1878629.67</v>
      </c>
    </row>
    <row r="20" spans="1:14" x14ac:dyDescent="0.25">
      <c r="A20" s="299"/>
      <c r="B20" s="300" t="s">
        <v>62</v>
      </c>
      <c r="C20" s="300"/>
      <c r="D20" s="301">
        <f>SUM(D7:D19)</f>
        <v>3698396470.27</v>
      </c>
      <c r="E20" s="302">
        <f>SUM(E7:E19)</f>
        <v>1</v>
      </c>
      <c r="F20" s="301">
        <f>SUM(F7:F19)</f>
        <v>449608993.63999999</v>
      </c>
      <c r="G20" s="302">
        <f>SUM(G7:G19)</f>
        <v>0.99999999999999989</v>
      </c>
      <c r="H20" s="301">
        <f>SUM(H7:H19)</f>
        <v>33799394.429999992</v>
      </c>
    </row>
    <row r="21" spans="1:14" ht="15" customHeight="1" x14ac:dyDescent="0.25">
      <c r="A21" s="221"/>
      <c r="B21" s="221"/>
      <c r="C21" s="221"/>
      <c r="D21" s="236"/>
      <c r="E21" s="221"/>
      <c r="F21" s="221"/>
      <c r="G21" s="221"/>
      <c r="H21" s="237"/>
    </row>
    <row r="22" spans="1:14" x14ac:dyDescent="0.25">
      <c r="A22" s="221"/>
      <c r="B22" s="221"/>
      <c r="C22" s="221"/>
      <c r="D22" s="221"/>
      <c r="E22" s="221"/>
      <c r="F22" s="236"/>
      <c r="G22" s="221"/>
      <c r="H22" s="237"/>
    </row>
    <row r="23" spans="1:14" s="218" customFormat="1" x14ac:dyDescent="0.25">
      <c r="A23" s="260" t="s">
        <v>14</v>
      </c>
      <c r="B23" s="260"/>
      <c r="C23" s="260"/>
      <c r="D23" s="261"/>
      <c r="E23" s="261"/>
      <c r="F23" s="261"/>
      <c r="G23" s="261"/>
      <c r="H23" s="261"/>
    </row>
    <row r="24" spans="1:14" s="218" customFormat="1" x14ac:dyDescent="0.25">
      <c r="A24" s="238"/>
      <c r="B24" s="344" t="s">
        <v>72</v>
      </c>
      <c r="C24" s="344"/>
      <c r="D24" s="239"/>
      <c r="E24" s="239"/>
      <c r="F24" s="239"/>
      <c r="G24" s="239"/>
      <c r="H24" s="239"/>
    </row>
    <row r="25" spans="1:14" s="218" customFormat="1" x14ac:dyDescent="0.25">
      <c r="A25" s="238"/>
      <c r="B25" s="345" t="s">
        <v>86</v>
      </c>
      <c r="C25" s="345"/>
      <c r="D25" s="220"/>
      <c r="E25" s="220"/>
      <c r="F25" s="220"/>
      <c r="G25" s="220"/>
      <c r="H25" s="220"/>
    </row>
    <row r="26" spans="1:14" s="218" customFormat="1" x14ac:dyDescent="0.25">
      <c r="A26" s="238"/>
      <c r="B26" s="345" t="s">
        <v>87</v>
      </c>
      <c r="C26" s="345"/>
      <c r="D26" s="220"/>
      <c r="E26" s="220"/>
      <c r="F26" s="220"/>
      <c r="G26" s="220"/>
      <c r="H26" s="220"/>
    </row>
    <row r="27" spans="1:14" s="189" customFormat="1" ht="36" customHeight="1" x14ac:dyDescent="0.25">
      <c r="A27" s="206"/>
      <c r="B27" s="369" t="s">
        <v>71</v>
      </c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</row>
    <row r="28" spans="1:14" x14ac:dyDescent="0.25">
      <c r="B28" s="342" t="s">
        <v>85</v>
      </c>
      <c r="C28" s="342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</row>
    <row r="29" spans="1:14" x14ac:dyDescent="0.25">
      <c r="B29" s="342" t="s">
        <v>144</v>
      </c>
      <c r="C29" s="342"/>
    </row>
    <row r="30" spans="1:14" x14ac:dyDescent="0.25">
      <c r="B30" s="342" t="s">
        <v>145</v>
      </c>
      <c r="C30" s="342"/>
    </row>
  </sheetData>
  <mergeCells count="1">
    <mergeCell ref="B27:N27"/>
  </mergeCells>
  <pageMargins left="0.7" right="0.7" top="0.75" bottom="0.75" header="0.3" footer="0.3"/>
  <pageSetup paperSize="9" orientation="portrait" r:id="rId1"/>
  <ignoredErrors>
    <ignoredError sqref="D20:H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2"/>
  <sheetViews>
    <sheetView zoomScaleNormal="100" workbookViewId="0"/>
  </sheetViews>
  <sheetFormatPr defaultRowHeight="12.75" x14ac:dyDescent="0.25"/>
  <cols>
    <col min="1" max="1" width="7.28515625" style="253" customWidth="1"/>
    <col min="2" max="2" width="34.42578125" style="253" bestFit="1" customWidth="1"/>
    <col min="3" max="3" width="19.85546875" style="253" bestFit="1" customWidth="1"/>
    <col min="4" max="4" width="11.28515625" style="253" customWidth="1"/>
    <col min="5" max="5" width="11" style="253" customWidth="1"/>
    <col min="6" max="6" width="11.7109375" style="240" bestFit="1" customWidth="1"/>
    <col min="7" max="7" width="10.140625" style="240" customWidth="1"/>
    <col min="8" max="8" width="12.7109375" style="253" customWidth="1"/>
    <col min="9" max="9" width="11" style="253" bestFit="1" customWidth="1"/>
    <col min="10" max="10" width="12.7109375" style="253" bestFit="1" customWidth="1"/>
    <col min="11" max="11" width="11" style="253" bestFit="1" customWidth="1"/>
    <col min="12" max="257" width="9.140625" style="253"/>
    <col min="258" max="258" width="7.5703125" style="253" customWidth="1"/>
    <col min="259" max="259" width="32.28515625" style="253" customWidth="1"/>
    <col min="260" max="260" width="15.42578125" style="253" customWidth="1"/>
    <col min="261" max="264" width="13.7109375" style="253" customWidth="1"/>
    <col min="265" max="265" width="11" style="253" bestFit="1" customWidth="1"/>
    <col min="266" max="266" width="12.7109375" style="253" bestFit="1" customWidth="1"/>
    <col min="267" max="267" width="11" style="253" bestFit="1" customWidth="1"/>
    <col min="268" max="513" width="9.140625" style="253"/>
    <col min="514" max="514" width="7.5703125" style="253" customWidth="1"/>
    <col min="515" max="515" width="32.28515625" style="253" customWidth="1"/>
    <col min="516" max="516" width="15.42578125" style="253" customWidth="1"/>
    <col min="517" max="520" width="13.7109375" style="253" customWidth="1"/>
    <col min="521" max="521" width="11" style="253" bestFit="1" customWidth="1"/>
    <col min="522" max="522" width="12.7109375" style="253" bestFit="1" customWidth="1"/>
    <col min="523" max="523" width="11" style="253" bestFit="1" customWidth="1"/>
    <col min="524" max="769" width="9.140625" style="253"/>
    <col min="770" max="770" width="7.5703125" style="253" customWidth="1"/>
    <col min="771" max="771" width="32.28515625" style="253" customWidth="1"/>
    <col min="772" max="772" width="15.42578125" style="253" customWidth="1"/>
    <col min="773" max="776" width="13.7109375" style="253" customWidth="1"/>
    <col min="777" max="777" width="11" style="253" bestFit="1" customWidth="1"/>
    <col min="778" max="778" width="12.7109375" style="253" bestFit="1" customWidth="1"/>
    <col min="779" max="779" width="11" style="253" bestFit="1" customWidth="1"/>
    <col min="780" max="1025" width="9.140625" style="253"/>
    <col min="1026" max="1026" width="7.5703125" style="253" customWidth="1"/>
    <col min="1027" max="1027" width="32.28515625" style="253" customWidth="1"/>
    <col min="1028" max="1028" width="15.42578125" style="253" customWidth="1"/>
    <col min="1029" max="1032" width="13.7109375" style="253" customWidth="1"/>
    <col min="1033" max="1033" width="11" style="253" bestFit="1" customWidth="1"/>
    <col min="1034" max="1034" width="12.7109375" style="253" bestFit="1" customWidth="1"/>
    <col min="1035" max="1035" width="11" style="253" bestFit="1" customWidth="1"/>
    <col min="1036" max="1281" width="9.140625" style="253"/>
    <col min="1282" max="1282" width="7.5703125" style="253" customWidth="1"/>
    <col min="1283" max="1283" width="32.28515625" style="253" customWidth="1"/>
    <col min="1284" max="1284" width="15.42578125" style="253" customWidth="1"/>
    <col min="1285" max="1288" width="13.7109375" style="253" customWidth="1"/>
    <col min="1289" max="1289" width="11" style="253" bestFit="1" customWidth="1"/>
    <col min="1290" max="1290" width="12.7109375" style="253" bestFit="1" customWidth="1"/>
    <col min="1291" max="1291" width="11" style="253" bestFit="1" customWidth="1"/>
    <col min="1292" max="1537" width="9.140625" style="253"/>
    <col min="1538" max="1538" width="7.5703125" style="253" customWidth="1"/>
    <col min="1539" max="1539" width="32.28515625" style="253" customWidth="1"/>
    <col min="1540" max="1540" width="15.42578125" style="253" customWidth="1"/>
    <col min="1541" max="1544" width="13.7109375" style="253" customWidth="1"/>
    <col min="1545" max="1545" width="11" style="253" bestFit="1" customWidth="1"/>
    <col min="1546" max="1546" width="12.7109375" style="253" bestFit="1" customWidth="1"/>
    <col min="1547" max="1547" width="11" style="253" bestFit="1" customWidth="1"/>
    <col min="1548" max="1793" width="9.140625" style="253"/>
    <col min="1794" max="1794" width="7.5703125" style="253" customWidth="1"/>
    <col min="1795" max="1795" width="32.28515625" style="253" customWidth="1"/>
    <col min="1796" max="1796" width="15.42578125" style="253" customWidth="1"/>
    <col min="1797" max="1800" width="13.7109375" style="253" customWidth="1"/>
    <col min="1801" max="1801" width="11" style="253" bestFit="1" customWidth="1"/>
    <col min="1802" max="1802" width="12.7109375" style="253" bestFit="1" customWidth="1"/>
    <col min="1803" max="1803" width="11" style="253" bestFit="1" customWidth="1"/>
    <col min="1804" max="2049" width="9.140625" style="253"/>
    <col min="2050" max="2050" width="7.5703125" style="253" customWidth="1"/>
    <col min="2051" max="2051" width="32.28515625" style="253" customWidth="1"/>
    <col min="2052" max="2052" width="15.42578125" style="253" customWidth="1"/>
    <col min="2053" max="2056" width="13.7109375" style="253" customWidth="1"/>
    <col min="2057" max="2057" width="11" style="253" bestFit="1" customWidth="1"/>
    <col min="2058" max="2058" width="12.7109375" style="253" bestFit="1" customWidth="1"/>
    <col min="2059" max="2059" width="11" style="253" bestFit="1" customWidth="1"/>
    <col min="2060" max="2305" width="9.140625" style="253"/>
    <col min="2306" max="2306" width="7.5703125" style="253" customWidth="1"/>
    <col min="2307" max="2307" width="32.28515625" style="253" customWidth="1"/>
    <col min="2308" max="2308" width="15.42578125" style="253" customWidth="1"/>
    <col min="2309" max="2312" width="13.7109375" style="253" customWidth="1"/>
    <col min="2313" max="2313" width="11" style="253" bestFit="1" customWidth="1"/>
    <col min="2314" max="2314" width="12.7109375" style="253" bestFit="1" customWidth="1"/>
    <col min="2315" max="2315" width="11" style="253" bestFit="1" customWidth="1"/>
    <col min="2316" max="2561" width="9.140625" style="253"/>
    <col min="2562" max="2562" width="7.5703125" style="253" customWidth="1"/>
    <col min="2563" max="2563" width="32.28515625" style="253" customWidth="1"/>
    <col min="2564" max="2564" width="15.42578125" style="253" customWidth="1"/>
    <col min="2565" max="2568" width="13.7109375" style="253" customWidth="1"/>
    <col min="2569" max="2569" width="11" style="253" bestFit="1" customWidth="1"/>
    <col min="2570" max="2570" width="12.7109375" style="253" bestFit="1" customWidth="1"/>
    <col min="2571" max="2571" width="11" style="253" bestFit="1" customWidth="1"/>
    <col min="2572" max="2817" width="9.140625" style="253"/>
    <col min="2818" max="2818" width="7.5703125" style="253" customWidth="1"/>
    <col min="2819" max="2819" width="32.28515625" style="253" customWidth="1"/>
    <col min="2820" max="2820" width="15.42578125" style="253" customWidth="1"/>
    <col min="2821" max="2824" width="13.7109375" style="253" customWidth="1"/>
    <col min="2825" max="2825" width="11" style="253" bestFit="1" customWidth="1"/>
    <col min="2826" max="2826" width="12.7109375" style="253" bestFit="1" customWidth="1"/>
    <col min="2827" max="2827" width="11" style="253" bestFit="1" customWidth="1"/>
    <col min="2828" max="3073" width="9.140625" style="253"/>
    <col min="3074" max="3074" width="7.5703125" style="253" customWidth="1"/>
    <col min="3075" max="3075" width="32.28515625" style="253" customWidth="1"/>
    <col min="3076" max="3076" width="15.42578125" style="253" customWidth="1"/>
    <col min="3077" max="3080" width="13.7109375" style="253" customWidth="1"/>
    <col min="3081" max="3081" width="11" style="253" bestFit="1" customWidth="1"/>
    <col min="3082" max="3082" width="12.7109375" style="253" bestFit="1" customWidth="1"/>
    <col min="3083" max="3083" width="11" style="253" bestFit="1" customWidth="1"/>
    <col min="3084" max="3329" width="9.140625" style="253"/>
    <col min="3330" max="3330" width="7.5703125" style="253" customWidth="1"/>
    <col min="3331" max="3331" width="32.28515625" style="253" customWidth="1"/>
    <col min="3332" max="3332" width="15.42578125" style="253" customWidth="1"/>
    <col min="3333" max="3336" width="13.7109375" style="253" customWidth="1"/>
    <col min="3337" max="3337" width="11" style="253" bestFit="1" customWidth="1"/>
    <col min="3338" max="3338" width="12.7109375" style="253" bestFit="1" customWidth="1"/>
    <col min="3339" max="3339" width="11" style="253" bestFit="1" customWidth="1"/>
    <col min="3340" max="3585" width="9.140625" style="253"/>
    <col min="3586" max="3586" width="7.5703125" style="253" customWidth="1"/>
    <col min="3587" max="3587" width="32.28515625" style="253" customWidth="1"/>
    <col min="3588" max="3588" width="15.42578125" style="253" customWidth="1"/>
    <col min="3589" max="3592" width="13.7109375" style="253" customWidth="1"/>
    <col min="3593" max="3593" width="11" style="253" bestFit="1" customWidth="1"/>
    <col min="3594" max="3594" width="12.7109375" style="253" bestFit="1" customWidth="1"/>
    <col min="3595" max="3595" width="11" style="253" bestFit="1" customWidth="1"/>
    <col min="3596" max="3841" width="9.140625" style="253"/>
    <col min="3842" max="3842" width="7.5703125" style="253" customWidth="1"/>
    <col min="3843" max="3843" width="32.28515625" style="253" customWidth="1"/>
    <col min="3844" max="3844" width="15.42578125" style="253" customWidth="1"/>
    <col min="3845" max="3848" width="13.7109375" style="253" customWidth="1"/>
    <col min="3849" max="3849" width="11" style="253" bestFit="1" customWidth="1"/>
    <col min="3850" max="3850" width="12.7109375" style="253" bestFit="1" customWidth="1"/>
    <col min="3851" max="3851" width="11" style="253" bestFit="1" customWidth="1"/>
    <col min="3852" max="4097" width="9.140625" style="253"/>
    <col min="4098" max="4098" width="7.5703125" style="253" customWidth="1"/>
    <col min="4099" max="4099" width="32.28515625" style="253" customWidth="1"/>
    <col min="4100" max="4100" width="15.42578125" style="253" customWidth="1"/>
    <col min="4101" max="4104" width="13.7109375" style="253" customWidth="1"/>
    <col min="4105" max="4105" width="11" style="253" bestFit="1" customWidth="1"/>
    <col min="4106" max="4106" width="12.7109375" style="253" bestFit="1" customWidth="1"/>
    <col min="4107" max="4107" width="11" style="253" bestFit="1" customWidth="1"/>
    <col min="4108" max="4353" width="9.140625" style="253"/>
    <col min="4354" max="4354" width="7.5703125" style="253" customWidth="1"/>
    <col min="4355" max="4355" width="32.28515625" style="253" customWidth="1"/>
    <col min="4356" max="4356" width="15.42578125" style="253" customWidth="1"/>
    <col min="4357" max="4360" width="13.7109375" style="253" customWidth="1"/>
    <col min="4361" max="4361" width="11" style="253" bestFit="1" customWidth="1"/>
    <col min="4362" max="4362" width="12.7109375" style="253" bestFit="1" customWidth="1"/>
    <col min="4363" max="4363" width="11" style="253" bestFit="1" customWidth="1"/>
    <col min="4364" max="4609" width="9.140625" style="253"/>
    <col min="4610" max="4610" width="7.5703125" style="253" customWidth="1"/>
    <col min="4611" max="4611" width="32.28515625" style="253" customWidth="1"/>
    <col min="4612" max="4612" width="15.42578125" style="253" customWidth="1"/>
    <col min="4613" max="4616" width="13.7109375" style="253" customWidth="1"/>
    <col min="4617" max="4617" width="11" style="253" bestFit="1" customWidth="1"/>
    <col min="4618" max="4618" width="12.7109375" style="253" bestFit="1" customWidth="1"/>
    <col min="4619" max="4619" width="11" style="253" bestFit="1" customWidth="1"/>
    <col min="4620" max="4865" width="9.140625" style="253"/>
    <col min="4866" max="4866" width="7.5703125" style="253" customWidth="1"/>
    <col min="4867" max="4867" width="32.28515625" style="253" customWidth="1"/>
    <col min="4868" max="4868" width="15.42578125" style="253" customWidth="1"/>
    <col min="4869" max="4872" width="13.7109375" style="253" customWidth="1"/>
    <col min="4873" max="4873" width="11" style="253" bestFit="1" customWidth="1"/>
    <col min="4874" max="4874" width="12.7109375" style="253" bestFit="1" customWidth="1"/>
    <col min="4875" max="4875" width="11" style="253" bestFit="1" customWidth="1"/>
    <col min="4876" max="5121" width="9.140625" style="253"/>
    <col min="5122" max="5122" width="7.5703125" style="253" customWidth="1"/>
    <col min="5123" max="5123" width="32.28515625" style="253" customWidth="1"/>
    <col min="5124" max="5124" width="15.42578125" style="253" customWidth="1"/>
    <col min="5125" max="5128" width="13.7109375" style="253" customWidth="1"/>
    <col min="5129" max="5129" width="11" style="253" bestFit="1" customWidth="1"/>
    <col min="5130" max="5130" width="12.7109375" style="253" bestFit="1" customWidth="1"/>
    <col min="5131" max="5131" width="11" style="253" bestFit="1" customWidth="1"/>
    <col min="5132" max="5377" width="9.140625" style="253"/>
    <col min="5378" max="5378" width="7.5703125" style="253" customWidth="1"/>
    <col min="5379" max="5379" width="32.28515625" style="253" customWidth="1"/>
    <col min="5380" max="5380" width="15.42578125" style="253" customWidth="1"/>
    <col min="5381" max="5384" width="13.7109375" style="253" customWidth="1"/>
    <col min="5385" max="5385" width="11" style="253" bestFit="1" customWidth="1"/>
    <col min="5386" max="5386" width="12.7109375" style="253" bestFit="1" customWidth="1"/>
    <col min="5387" max="5387" width="11" style="253" bestFit="1" customWidth="1"/>
    <col min="5388" max="5633" width="9.140625" style="253"/>
    <col min="5634" max="5634" width="7.5703125" style="253" customWidth="1"/>
    <col min="5635" max="5635" width="32.28515625" style="253" customWidth="1"/>
    <col min="5636" max="5636" width="15.42578125" style="253" customWidth="1"/>
    <col min="5637" max="5640" width="13.7109375" style="253" customWidth="1"/>
    <col min="5641" max="5641" width="11" style="253" bestFit="1" customWidth="1"/>
    <col min="5642" max="5642" width="12.7109375" style="253" bestFit="1" customWidth="1"/>
    <col min="5643" max="5643" width="11" style="253" bestFit="1" customWidth="1"/>
    <col min="5644" max="5889" width="9.140625" style="253"/>
    <col min="5890" max="5890" width="7.5703125" style="253" customWidth="1"/>
    <col min="5891" max="5891" width="32.28515625" style="253" customWidth="1"/>
    <col min="5892" max="5892" width="15.42578125" style="253" customWidth="1"/>
    <col min="5893" max="5896" width="13.7109375" style="253" customWidth="1"/>
    <col min="5897" max="5897" width="11" style="253" bestFit="1" customWidth="1"/>
    <col min="5898" max="5898" width="12.7109375" style="253" bestFit="1" customWidth="1"/>
    <col min="5899" max="5899" width="11" style="253" bestFit="1" customWidth="1"/>
    <col min="5900" max="6145" width="9.140625" style="253"/>
    <col min="6146" max="6146" width="7.5703125" style="253" customWidth="1"/>
    <col min="6147" max="6147" width="32.28515625" style="253" customWidth="1"/>
    <col min="6148" max="6148" width="15.42578125" style="253" customWidth="1"/>
    <col min="6149" max="6152" width="13.7109375" style="253" customWidth="1"/>
    <col min="6153" max="6153" width="11" style="253" bestFit="1" customWidth="1"/>
    <col min="6154" max="6154" width="12.7109375" style="253" bestFit="1" customWidth="1"/>
    <col min="6155" max="6155" width="11" style="253" bestFit="1" customWidth="1"/>
    <col min="6156" max="6401" width="9.140625" style="253"/>
    <col min="6402" max="6402" width="7.5703125" style="253" customWidth="1"/>
    <col min="6403" max="6403" width="32.28515625" style="253" customWidth="1"/>
    <col min="6404" max="6404" width="15.42578125" style="253" customWidth="1"/>
    <col min="6405" max="6408" width="13.7109375" style="253" customWidth="1"/>
    <col min="6409" max="6409" width="11" style="253" bestFit="1" customWidth="1"/>
    <col min="6410" max="6410" width="12.7109375" style="253" bestFit="1" customWidth="1"/>
    <col min="6411" max="6411" width="11" style="253" bestFit="1" customWidth="1"/>
    <col min="6412" max="6657" width="9.140625" style="253"/>
    <col min="6658" max="6658" width="7.5703125" style="253" customWidth="1"/>
    <col min="6659" max="6659" width="32.28515625" style="253" customWidth="1"/>
    <col min="6660" max="6660" width="15.42578125" style="253" customWidth="1"/>
    <col min="6661" max="6664" width="13.7109375" style="253" customWidth="1"/>
    <col min="6665" max="6665" width="11" style="253" bestFit="1" customWidth="1"/>
    <col min="6666" max="6666" width="12.7109375" style="253" bestFit="1" customWidth="1"/>
    <col min="6667" max="6667" width="11" style="253" bestFit="1" customWidth="1"/>
    <col min="6668" max="6913" width="9.140625" style="253"/>
    <col min="6914" max="6914" width="7.5703125" style="253" customWidth="1"/>
    <col min="6915" max="6915" width="32.28515625" style="253" customWidth="1"/>
    <col min="6916" max="6916" width="15.42578125" style="253" customWidth="1"/>
    <col min="6917" max="6920" width="13.7109375" style="253" customWidth="1"/>
    <col min="6921" max="6921" width="11" style="253" bestFit="1" customWidth="1"/>
    <col min="6922" max="6922" width="12.7109375" style="253" bestFit="1" customWidth="1"/>
    <col min="6923" max="6923" width="11" style="253" bestFit="1" customWidth="1"/>
    <col min="6924" max="7169" width="9.140625" style="253"/>
    <col min="7170" max="7170" width="7.5703125" style="253" customWidth="1"/>
    <col min="7171" max="7171" width="32.28515625" style="253" customWidth="1"/>
    <col min="7172" max="7172" width="15.42578125" style="253" customWidth="1"/>
    <col min="7173" max="7176" width="13.7109375" style="253" customWidth="1"/>
    <col min="7177" max="7177" width="11" style="253" bestFit="1" customWidth="1"/>
    <col min="7178" max="7178" width="12.7109375" style="253" bestFit="1" customWidth="1"/>
    <col min="7179" max="7179" width="11" style="253" bestFit="1" customWidth="1"/>
    <col min="7180" max="7425" width="9.140625" style="253"/>
    <col min="7426" max="7426" width="7.5703125" style="253" customWidth="1"/>
    <col min="7427" max="7427" width="32.28515625" style="253" customWidth="1"/>
    <col min="7428" max="7428" width="15.42578125" style="253" customWidth="1"/>
    <col min="7429" max="7432" width="13.7109375" style="253" customWidth="1"/>
    <col min="7433" max="7433" width="11" style="253" bestFit="1" customWidth="1"/>
    <col min="7434" max="7434" width="12.7109375" style="253" bestFit="1" customWidth="1"/>
    <col min="7435" max="7435" width="11" style="253" bestFit="1" customWidth="1"/>
    <col min="7436" max="7681" width="9.140625" style="253"/>
    <col min="7682" max="7682" width="7.5703125" style="253" customWidth="1"/>
    <col min="7683" max="7683" width="32.28515625" style="253" customWidth="1"/>
    <col min="7684" max="7684" width="15.42578125" style="253" customWidth="1"/>
    <col min="7685" max="7688" width="13.7109375" style="253" customWidth="1"/>
    <col min="7689" max="7689" width="11" style="253" bestFit="1" customWidth="1"/>
    <col min="7690" max="7690" width="12.7109375" style="253" bestFit="1" customWidth="1"/>
    <col min="7691" max="7691" width="11" style="253" bestFit="1" customWidth="1"/>
    <col min="7692" max="7937" width="9.140625" style="253"/>
    <col min="7938" max="7938" width="7.5703125" style="253" customWidth="1"/>
    <col min="7939" max="7939" width="32.28515625" style="253" customWidth="1"/>
    <col min="7940" max="7940" width="15.42578125" style="253" customWidth="1"/>
    <col min="7941" max="7944" width="13.7109375" style="253" customWidth="1"/>
    <col min="7945" max="7945" width="11" style="253" bestFit="1" customWidth="1"/>
    <col min="7946" max="7946" width="12.7109375" style="253" bestFit="1" customWidth="1"/>
    <col min="7947" max="7947" width="11" style="253" bestFit="1" customWidth="1"/>
    <col min="7948" max="8193" width="9.140625" style="253"/>
    <col min="8194" max="8194" width="7.5703125" style="253" customWidth="1"/>
    <col min="8195" max="8195" width="32.28515625" style="253" customWidth="1"/>
    <col min="8196" max="8196" width="15.42578125" style="253" customWidth="1"/>
    <col min="8197" max="8200" width="13.7109375" style="253" customWidth="1"/>
    <col min="8201" max="8201" width="11" style="253" bestFit="1" customWidth="1"/>
    <col min="8202" max="8202" width="12.7109375" style="253" bestFit="1" customWidth="1"/>
    <col min="8203" max="8203" width="11" style="253" bestFit="1" customWidth="1"/>
    <col min="8204" max="8449" width="9.140625" style="253"/>
    <col min="8450" max="8450" width="7.5703125" style="253" customWidth="1"/>
    <col min="8451" max="8451" width="32.28515625" style="253" customWidth="1"/>
    <col min="8452" max="8452" width="15.42578125" style="253" customWidth="1"/>
    <col min="8453" max="8456" width="13.7109375" style="253" customWidth="1"/>
    <col min="8457" max="8457" width="11" style="253" bestFit="1" customWidth="1"/>
    <col min="8458" max="8458" width="12.7109375" style="253" bestFit="1" customWidth="1"/>
    <col min="8459" max="8459" width="11" style="253" bestFit="1" customWidth="1"/>
    <col min="8460" max="8705" width="9.140625" style="253"/>
    <col min="8706" max="8706" width="7.5703125" style="253" customWidth="1"/>
    <col min="8707" max="8707" width="32.28515625" style="253" customWidth="1"/>
    <col min="8708" max="8708" width="15.42578125" style="253" customWidth="1"/>
    <col min="8709" max="8712" width="13.7109375" style="253" customWidth="1"/>
    <col min="8713" max="8713" width="11" style="253" bestFit="1" customWidth="1"/>
    <col min="8714" max="8714" width="12.7109375" style="253" bestFit="1" customWidth="1"/>
    <col min="8715" max="8715" width="11" style="253" bestFit="1" customWidth="1"/>
    <col min="8716" max="8961" width="9.140625" style="253"/>
    <col min="8962" max="8962" width="7.5703125" style="253" customWidth="1"/>
    <col min="8963" max="8963" width="32.28515625" style="253" customWidth="1"/>
    <col min="8964" max="8964" width="15.42578125" style="253" customWidth="1"/>
    <col min="8965" max="8968" width="13.7109375" style="253" customWidth="1"/>
    <col min="8969" max="8969" width="11" style="253" bestFit="1" customWidth="1"/>
    <col min="8970" max="8970" width="12.7109375" style="253" bestFit="1" customWidth="1"/>
    <col min="8971" max="8971" width="11" style="253" bestFit="1" customWidth="1"/>
    <col min="8972" max="9217" width="9.140625" style="253"/>
    <col min="9218" max="9218" width="7.5703125" style="253" customWidth="1"/>
    <col min="9219" max="9219" width="32.28515625" style="253" customWidth="1"/>
    <col min="9220" max="9220" width="15.42578125" style="253" customWidth="1"/>
    <col min="9221" max="9224" width="13.7109375" style="253" customWidth="1"/>
    <col min="9225" max="9225" width="11" style="253" bestFit="1" customWidth="1"/>
    <col min="9226" max="9226" width="12.7109375" style="253" bestFit="1" customWidth="1"/>
    <col min="9227" max="9227" width="11" style="253" bestFit="1" customWidth="1"/>
    <col min="9228" max="9473" width="9.140625" style="253"/>
    <col min="9474" max="9474" width="7.5703125" style="253" customWidth="1"/>
    <col min="9475" max="9475" width="32.28515625" style="253" customWidth="1"/>
    <col min="9476" max="9476" width="15.42578125" style="253" customWidth="1"/>
    <col min="9477" max="9480" width="13.7109375" style="253" customWidth="1"/>
    <col min="9481" max="9481" width="11" style="253" bestFit="1" customWidth="1"/>
    <col min="9482" max="9482" width="12.7109375" style="253" bestFit="1" customWidth="1"/>
    <col min="9483" max="9483" width="11" style="253" bestFit="1" customWidth="1"/>
    <col min="9484" max="9729" width="9.140625" style="253"/>
    <col min="9730" max="9730" width="7.5703125" style="253" customWidth="1"/>
    <col min="9731" max="9731" width="32.28515625" style="253" customWidth="1"/>
    <col min="9732" max="9732" width="15.42578125" style="253" customWidth="1"/>
    <col min="9733" max="9736" width="13.7109375" style="253" customWidth="1"/>
    <col min="9737" max="9737" width="11" style="253" bestFit="1" customWidth="1"/>
    <col min="9738" max="9738" width="12.7109375" style="253" bestFit="1" customWidth="1"/>
    <col min="9739" max="9739" width="11" style="253" bestFit="1" customWidth="1"/>
    <col min="9740" max="9985" width="9.140625" style="253"/>
    <col min="9986" max="9986" width="7.5703125" style="253" customWidth="1"/>
    <col min="9987" max="9987" width="32.28515625" style="253" customWidth="1"/>
    <col min="9988" max="9988" width="15.42578125" style="253" customWidth="1"/>
    <col min="9989" max="9992" width="13.7109375" style="253" customWidth="1"/>
    <col min="9993" max="9993" width="11" style="253" bestFit="1" customWidth="1"/>
    <col min="9994" max="9994" width="12.7109375" style="253" bestFit="1" customWidth="1"/>
    <col min="9995" max="9995" width="11" style="253" bestFit="1" customWidth="1"/>
    <col min="9996" max="10241" width="9.140625" style="253"/>
    <col min="10242" max="10242" width="7.5703125" style="253" customWidth="1"/>
    <col min="10243" max="10243" width="32.28515625" style="253" customWidth="1"/>
    <col min="10244" max="10244" width="15.42578125" style="253" customWidth="1"/>
    <col min="10245" max="10248" width="13.7109375" style="253" customWidth="1"/>
    <col min="10249" max="10249" width="11" style="253" bestFit="1" customWidth="1"/>
    <col min="10250" max="10250" width="12.7109375" style="253" bestFit="1" customWidth="1"/>
    <col min="10251" max="10251" width="11" style="253" bestFit="1" customWidth="1"/>
    <col min="10252" max="10497" width="9.140625" style="253"/>
    <col min="10498" max="10498" width="7.5703125" style="253" customWidth="1"/>
    <col min="10499" max="10499" width="32.28515625" style="253" customWidth="1"/>
    <col min="10500" max="10500" width="15.42578125" style="253" customWidth="1"/>
    <col min="10501" max="10504" width="13.7109375" style="253" customWidth="1"/>
    <col min="10505" max="10505" width="11" style="253" bestFit="1" customWidth="1"/>
    <col min="10506" max="10506" width="12.7109375" style="253" bestFit="1" customWidth="1"/>
    <col min="10507" max="10507" width="11" style="253" bestFit="1" customWidth="1"/>
    <col min="10508" max="10753" width="9.140625" style="253"/>
    <col min="10754" max="10754" width="7.5703125" style="253" customWidth="1"/>
    <col min="10755" max="10755" width="32.28515625" style="253" customWidth="1"/>
    <col min="10756" max="10756" width="15.42578125" style="253" customWidth="1"/>
    <col min="10757" max="10760" width="13.7109375" style="253" customWidth="1"/>
    <col min="10761" max="10761" width="11" style="253" bestFit="1" customWidth="1"/>
    <col min="10762" max="10762" width="12.7109375" style="253" bestFit="1" customWidth="1"/>
    <col min="10763" max="10763" width="11" style="253" bestFit="1" customWidth="1"/>
    <col min="10764" max="11009" width="9.140625" style="253"/>
    <col min="11010" max="11010" width="7.5703125" style="253" customWidth="1"/>
    <col min="11011" max="11011" width="32.28515625" style="253" customWidth="1"/>
    <col min="11012" max="11012" width="15.42578125" style="253" customWidth="1"/>
    <col min="11013" max="11016" width="13.7109375" style="253" customWidth="1"/>
    <col min="11017" max="11017" width="11" style="253" bestFit="1" customWidth="1"/>
    <col min="11018" max="11018" width="12.7109375" style="253" bestFit="1" customWidth="1"/>
    <col min="11019" max="11019" width="11" style="253" bestFit="1" customWidth="1"/>
    <col min="11020" max="11265" width="9.140625" style="253"/>
    <col min="11266" max="11266" width="7.5703125" style="253" customWidth="1"/>
    <col min="11267" max="11267" width="32.28515625" style="253" customWidth="1"/>
    <col min="11268" max="11268" width="15.42578125" style="253" customWidth="1"/>
    <col min="11269" max="11272" width="13.7109375" style="253" customWidth="1"/>
    <col min="11273" max="11273" width="11" style="253" bestFit="1" customWidth="1"/>
    <col min="11274" max="11274" width="12.7109375" style="253" bestFit="1" customWidth="1"/>
    <col min="11275" max="11275" width="11" style="253" bestFit="1" customWidth="1"/>
    <col min="11276" max="11521" width="9.140625" style="253"/>
    <col min="11522" max="11522" width="7.5703125" style="253" customWidth="1"/>
    <col min="11523" max="11523" width="32.28515625" style="253" customWidth="1"/>
    <col min="11524" max="11524" width="15.42578125" style="253" customWidth="1"/>
    <col min="11525" max="11528" width="13.7109375" style="253" customWidth="1"/>
    <col min="11529" max="11529" width="11" style="253" bestFit="1" customWidth="1"/>
    <col min="11530" max="11530" width="12.7109375" style="253" bestFit="1" customWidth="1"/>
    <col min="11531" max="11531" width="11" style="253" bestFit="1" customWidth="1"/>
    <col min="11532" max="11777" width="9.140625" style="253"/>
    <col min="11778" max="11778" width="7.5703125" style="253" customWidth="1"/>
    <col min="11779" max="11779" width="32.28515625" style="253" customWidth="1"/>
    <col min="11780" max="11780" width="15.42578125" style="253" customWidth="1"/>
    <col min="11781" max="11784" width="13.7109375" style="253" customWidth="1"/>
    <col min="11785" max="11785" width="11" style="253" bestFit="1" customWidth="1"/>
    <col min="11786" max="11786" width="12.7109375" style="253" bestFit="1" customWidth="1"/>
    <col min="11787" max="11787" width="11" style="253" bestFit="1" customWidth="1"/>
    <col min="11788" max="12033" width="9.140625" style="253"/>
    <col min="12034" max="12034" width="7.5703125" style="253" customWidth="1"/>
    <col min="12035" max="12035" width="32.28515625" style="253" customWidth="1"/>
    <col min="12036" max="12036" width="15.42578125" style="253" customWidth="1"/>
    <col min="12037" max="12040" width="13.7109375" style="253" customWidth="1"/>
    <col min="12041" max="12041" width="11" style="253" bestFit="1" customWidth="1"/>
    <col min="12042" max="12042" width="12.7109375" style="253" bestFit="1" customWidth="1"/>
    <col min="12043" max="12043" width="11" style="253" bestFit="1" customWidth="1"/>
    <col min="12044" max="12289" width="9.140625" style="253"/>
    <col min="12290" max="12290" width="7.5703125" style="253" customWidth="1"/>
    <col min="12291" max="12291" width="32.28515625" style="253" customWidth="1"/>
    <col min="12292" max="12292" width="15.42578125" style="253" customWidth="1"/>
    <col min="12293" max="12296" width="13.7109375" style="253" customWidth="1"/>
    <col min="12297" max="12297" width="11" style="253" bestFit="1" customWidth="1"/>
    <col min="12298" max="12298" width="12.7109375" style="253" bestFit="1" customWidth="1"/>
    <col min="12299" max="12299" width="11" style="253" bestFit="1" customWidth="1"/>
    <col min="12300" max="12545" width="9.140625" style="253"/>
    <col min="12546" max="12546" width="7.5703125" style="253" customWidth="1"/>
    <col min="12547" max="12547" width="32.28515625" style="253" customWidth="1"/>
    <col min="12548" max="12548" width="15.42578125" style="253" customWidth="1"/>
    <col min="12549" max="12552" width="13.7109375" style="253" customWidth="1"/>
    <col min="12553" max="12553" width="11" style="253" bestFit="1" customWidth="1"/>
    <col min="12554" max="12554" width="12.7109375" style="253" bestFit="1" customWidth="1"/>
    <col min="12555" max="12555" width="11" style="253" bestFit="1" customWidth="1"/>
    <col min="12556" max="12801" width="9.140625" style="253"/>
    <col min="12802" max="12802" width="7.5703125" style="253" customWidth="1"/>
    <col min="12803" max="12803" width="32.28515625" style="253" customWidth="1"/>
    <col min="12804" max="12804" width="15.42578125" style="253" customWidth="1"/>
    <col min="12805" max="12808" width="13.7109375" style="253" customWidth="1"/>
    <col min="12809" max="12809" width="11" style="253" bestFit="1" customWidth="1"/>
    <col min="12810" max="12810" width="12.7109375" style="253" bestFit="1" customWidth="1"/>
    <col min="12811" max="12811" width="11" style="253" bestFit="1" customWidth="1"/>
    <col min="12812" max="13057" width="9.140625" style="253"/>
    <col min="13058" max="13058" width="7.5703125" style="253" customWidth="1"/>
    <col min="13059" max="13059" width="32.28515625" style="253" customWidth="1"/>
    <col min="13060" max="13060" width="15.42578125" style="253" customWidth="1"/>
    <col min="13061" max="13064" width="13.7109375" style="253" customWidth="1"/>
    <col min="13065" max="13065" width="11" style="253" bestFit="1" customWidth="1"/>
    <col min="13066" max="13066" width="12.7109375" style="253" bestFit="1" customWidth="1"/>
    <col min="13067" max="13067" width="11" style="253" bestFit="1" customWidth="1"/>
    <col min="13068" max="13313" width="9.140625" style="253"/>
    <col min="13314" max="13314" width="7.5703125" style="253" customWidth="1"/>
    <col min="13315" max="13315" width="32.28515625" style="253" customWidth="1"/>
    <col min="13316" max="13316" width="15.42578125" style="253" customWidth="1"/>
    <col min="13317" max="13320" width="13.7109375" style="253" customWidth="1"/>
    <col min="13321" max="13321" width="11" style="253" bestFit="1" customWidth="1"/>
    <col min="13322" max="13322" width="12.7109375" style="253" bestFit="1" customWidth="1"/>
    <col min="13323" max="13323" width="11" style="253" bestFit="1" customWidth="1"/>
    <col min="13324" max="13569" width="9.140625" style="253"/>
    <col min="13570" max="13570" width="7.5703125" style="253" customWidth="1"/>
    <col min="13571" max="13571" width="32.28515625" style="253" customWidth="1"/>
    <col min="13572" max="13572" width="15.42578125" style="253" customWidth="1"/>
    <col min="13573" max="13576" width="13.7109375" style="253" customWidth="1"/>
    <col min="13577" max="13577" width="11" style="253" bestFit="1" customWidth="1"/>
    <col min="13578" max="13578" width="12.7109375" style="253" bestFit="1" customWidth="1"/>
    <col min="13579" max="13579" width="11" style="253" bestFit="1" customWidth="1"/>
    <col min="13580" max="13825" width="9.140625" style="253"/>
    <col min="13826" max="13826" width="7.5703125" style="253" customWidth="1"/>
    <col min="13827" max="13827" width="32.28515625" style="253" customWidth="1"/>
    <col min="13828" max="13828" width="15.42578125" style="253" customWidth="1"/>
    <col min="13829" max="13832" width="13.7109375" style="253" customWidth="1"/>
    <col min="13833" max="13833" width="11" style="253" bestFit="1" customWidth="1"/>
    <col min="13834" max="13834" width="12.7109375" style="253" bestFit="1" customWidth="1"/>
    <col min="13835" max="13835" width="11" style="253" bestFit="1" customWidth="1"/>
    <col min="13836" max="14081" width="9.140625" style="253"/>
    <col min="14082" max="14082" width="7.5703125" style="253" customWidth="1"/>
    <col min="14083" max="14083" width="32.28515625" style="253" customWidth="1"/>
    <col min="14084" max="14084" width="15.42578125" style="253" customWidth="1"/>
    <col min="14085" max="14088" width="13.7109375" style="253" customWidth="1"/>
    <col min="14089" max="14089" width="11" style="253" bestFit="1" customWidth="1"/>
    <col min="14090" max="14090" width="12.7109375" style="253" bestFit="1" customWidth="1"/>
    <col min="14091" max="14091" width="11" style="253" bestFit="1" customWidth="1"/>
    <col min="14092" max="14337" width="9.140625" style="253"/>
    <col min="14338" max="14338" width="7.5703125" style="253" customWidth="1"/>
    <col min="14339" max="14339" width="32.28515625" style="253" customWidth="1"/>
    <col min="14340" max="14340" width="15.42578125" style="253" customWidth="1"/>
    <col min="14341" max="14344" width="13.7109375" style="253" customWidth="1"/>
    <col min="14345" max="14345" width="11" style="253" bestFit="1" customWidth="1"/>
    <col min="14346" max="14346" width="12.7109375" style="253" bestFit="1" customWidth="1"/>
    <col min="14347" max="14347" width="11" style="253" bestFit="1" customWidth="1"/>
    <col min="14348" max="14593" width="9.140625" style="253"/>
    <col min="14594" max="14594" width="7.5703125" style="253" customWidth="1"/>
    <col min="14595" max="14595" width="32.28515625" style="253" customWidth="1"/>
    <col min="14596" max="14596" width="15.42578125" style="253" customWidth="1"/>
    <col min="14597" max="14600" width="13.7109375" style="253" customWidth="1"/>
    <col min="14601" max="14601" width="11" style="253" bestFit="1" customWidth="1"/>
    <col min="14602" max="14602" width="12.7109375" style="253" bestFit="1" customWidth="1"/>
    <col min="14603" max="14603" width="11" style="253" bestFit="1" customWidth="1"/>
    <col min="14604" max="14849" width="9.140625" style="253"/>
    <col min="14850" max="14850" width="7.5703125" style="253" customWidth="1"/>
    <col min="14851" max="14851" width="32.28515625" style="253" customWidth="1"/>
    <col min="14852" max="14852" width="15.42578125" style="253" customWidth="1"/>
    <col min="14853" max="14856" width="13.7109375" style="253" customWidth="1"/>
    <col min="14857" max="14857" width="11" style="253" bestFit="1" customWidth="1"/>
    <col min="14858" max="14858" width="12.7109375" style="253" bestFit="1" customWidth="1"/>
    <col min="14859" max="14859" width="11" style="253" bestFit="1" customWidth="1"/>
    <col min="14860" max="15105" width="9.140625" style="253"/>
    <col min="15106" max="15106" width="7.5703125" style="253" customWidth="1"/>
    <col min="15107" max="15107" width="32.28515625" style="253" customWidth="1"/>
    <col min="15108" max="15108" width="15.42578125" style="253" customWidth="1"/>
    <col min="15109" max="15112" width="13.7109375" style="253" customWidth="1"/>
    <col min="15113" max="15113" width="11" style="253" bestFit="1" customWidth="1"/>
    <col min="15114" max="15114" width="12.7109375" style="253" bestFit="1" customWidth="1"/>
    <col min="15115" max="15115" width="11" style="253" bestFit="1" customWidth="1"/>
    <col min="15116" max="15361" width="9.140625" style="253"/>
    <col min="15362" max="15362" width="7.5703125" style="253" customWidth="1"/>
    <col min="15363" max="15363" width="32.28515625" style="253" customWidth="1"/>
    <col min="15364" max="15364" width="15.42578125" style="253" customWidth="1"/>
    <col min="15365" max="15368" width="13.7109375" style="253" customWidth="1"/>
    <col min="15369" max="15369" width="11" style="253" bestFit="1" customWidth="1"/>
    <col min="15370" max="15370" width="12.7109375" style="253" bestFit="1" customWidth="1"/>
    <col min="15371" max="15371" width="11" style="253" bestFit="1" customWidth="1"/>
    <col min="15372" max="15617" width="9.140625" style="253"/>
    <col min="15618" max="15618" width="7.5703125" style="253" customWidth="1"/>
    <col min="15619" max="15619" width="32.28515625" style="253" customWidth="1"/>
    <col min="15620" max="15620" width="15.42578125" style="253" customWidth="1"/>
    <col min="15621" max="15624" width="13.7109375" style="253" customWidth="1"/>
    <col min="15625" max="15625" width="11" style="253" bestFit="1" customWidth="1"/>
    <col min="15626" max="15626" width="12.7109375" style="253" bestFit="1" customWidth="1"/>
    <col min="15627" max="15627" width="11" style="253" bestFit="1" customWidth="1"/>
    <col min="15628" max="15873" width="9.140625" style="253"/>
    <col min="15874" max="15874" width="7.5703125" style="253" customWidth="1"/>
    <col min="15875" max="15875" width="32.28515625" style="253" customWidth="1"/>
    <col min="15876" max="15876" width="15.42578125" style="253" customWidth="1"/>
    <col min="15877" max="15880" width="13.7109375" style="253" customWidth="1"/>
    <col min="15881" max="15881" width="11" style="253" bestFit="1" customWidth="1"/>
    <col min="15882" max="15882" width="12.7109375" style="253" bestFit="1" customWidth="1"/>
    <col min="15883" max="15883" width="11" style="253" bestFit="1" customWidth="1"/>
    <col min="15884" max="16129" width="9.140625" style="253"/>
    <col min="16130" max="16130" width="7.5703125" style="253" customWidth="1"/>
    <col min="16131" max="16131" width="32.28515625" style="253" customWidth="1"/>
    <col min="16132" max="16132" width="15.42578125" style="253" customWidth="1"/>
    <col min="16133" max="16136" width="13.7109375" style="253" customWidth="1"/>
    <col min="16137" max="16137" width="11" style="253" bestFit="1" customWidth="1"/>
    <col min="16138" max="16138" width="12.7109375" style="253" bestFit="1" customWidth="1"/>
    <col min="16139" max="16139" width="11" style="253" bestFit="1" customWidth="1"/>
    <col min="16140" max="16384" width="9.140625" style="253"/>
  </cols>
  <sheetData>
    <row r="1" spans="1:11" s="240" customFormat="1" x14ac:dyDescent="0.25">
      <c r="A1" s="186" t="s">
        <v>64</v>
      </c>
    </row>
    <row r="2" spans="1:11" s="240" customFormat="1" x14ac:dyDescent="0.25">
      <c r="A2" s="188" t="s">
        <v>182</v>
      </c>
      <c r="B2" s="189"/>
      <c r="C2" s="189"/>
      <c r="D2" s="189"/>
      <c r="E2" s="189"/>
      <c r="F2" s="189"/>
      <c r="G2" s="189"/>
      <c r="H2" s="189"/>
    </row>
    <row r="3" spans="1:11" s="240" customFormat="1" x14ac:dyDescent="0.25">
      <c r="A3" s="189" t="s">
        <v>96</v>
      </c>
      <c r="B3" s="189"/>
      <c r="C3" s="189"/>
      <c r="D3" s="189"/>
      <c r="E3" s="189"/>
      <c r="F3" s="189"/>
      <c r="G3" s="189"/>
      <c r="H3" s="189"/>
    </row>
    <row r="4" spans="1:11" s="240" customFormat="1" x14ac:dyDescent="0.25">
      <c r="A4" s="189"/>
      <c r="B4" s="189"/>
      <c r="C4" s="189"/>
      <c r="D4" s="189"/>
      <c r="E4" s="189"/>
      <c r="F4" s="189"/>
      <c r="G4" s="189"/>
      <c r="H4" s="189"/>
    </row>
    <row r="5" spans="1:11" s="240" customFormat="1" ht="33.75" x14ac:dyDescent="0.2">
      <c r="A5" s="191" t="s">
        <v>5</v>
      </c>
      <c r="B5" s="192" t="s">
        <v>12</v>
      </c>
      <c r="C5" s="192" t="s">
        <v>153</v>
      </c>
      <c r="D5" s="192" t="s">
        <v>13</v>
      </c>
      <c r="E5" s="192" t="s">
        <v>60</v>
      </c>
      <c r="F5" s="192" t="s">
        <v>201</v>
      </c>
      <c r="G5" s="192" t="s">
        <v>202</v>
      </c>
      <c r="H5" s="192" t="s">
        <v>61</v>
      </c>
      <c r="J5" s="241"/>
    </row>
    <row r="6" spans="1:11" s="240" customFormat="1" x14ac:dyDescent="0.25">
      <c r="A6" s="193">
        <v>1</v>
      </c>
      <c r="B6" s="194">
        <v>2</v>
      </c>
      <c r="C6" s="194"/>
      <c r="D6" s="194">
        <v>3</v>
      </c>
      <c r="E6" s="194">
        <v>4</v>
      </c>
      <c r="F6" s="194">
        <v>5</v>
      </c>
      <c r="G6" s="194">
        <v>6</v>
      </c>
      <c r="H6" s="194">
        <v>7</v>
      </c>
    </row>
    <row r="7" spans="1:11" s="240" customFormat="1" x14ac:dyDescent="0.25">
      <c r="A7" s="196">
        <v>1</v>
      </c>
      <c r="B7" s="242" t="s">
        <v>121</v>
      </c>
      <c r="C7" s="242" t="s">
        <v>197</v>
      </c>
      <c r="D7" s="198">
        <v>512811143.83999997</v>
      </c>
      <c r="E7" s="199">
        <v>7.9544007340246498E-2</v>
      </c>
      <c r="F7" s="243">
        <v>61677029.060000002</v>
      </c>
      <c r="G7" s="199">
        <v>0.11554742055287433</v>
      </c>
      <c r="H7" s="244">
        <v>651299.4</v>
      </c>
      <c r="I7" s="245"/>
      <c r="J7" s="246"/>
    </row>
    <row r="8" spans="1:11" s="240" customFormat="1" x14ac:dyDescent="0.25">
      <c r="A8" s="200">
        <v>2</v>
      </c>
      <c r="B8" s="201" t="s">
        <v>111</v>
      </c>
      <c r="C8" s="201" t="s">
        <v>187</v>
      </c>
      <c r="D8" s="202">
        <v>337429552.67000002</v>
      </c>
      <c r="E8" s="199">
        <v>5.2339928913036571E-2</v>
      </c>
      <c r="F8" s="247">
        <v>14566613.25</v>
      </c>
      <c r="G8" s="199">
        <v>2.7289488694266582E-2</v>
      </c>
      <c r="H8" s="248">
        <v>746530.38</v>
      </c>
      <c r="I8" s="245"/>
      <c r="J8" s="246"/>
    </row>
    <row r="9" spans="1:11" s="240" customFormat="1" x14ac:dyDescent="0.25">
      <c r="A9" s="200">
        <v>3</v>
      </c>
      <c r="B9" s="201" t="s">
        <v>126</v>
      </c>
      <c r="C9" s="201" t="s">
        <v>188</v>
      </c>
      <c r="D9" s="202">
        <v>760063953.99000001</v>
      </c>
      <c r="E9" s="199">
        <v>0.11789629274144781</v>
      </c>
      <c r="F9" s="247">
        <v>52832506.560000002</v>
      </c>
      <c r="G9" s="199">
        <v>9.8977852004060382E-2</v>
      </c>
      <c r="H9" s="248">
        <v>7486168.8600000003</v>
      </c>
      <c r="I9" s="245"/>
      <c r="J9" s="246"/>
    </row>
    <row r="10" spans="1:11" s="240" customFormat="1" x14ac:dyDescent="0.25">
      <c r="A10" s="200">
        <v>4</v>
      </c>
      <c r="B10" s="201" t="s">
        <v>122</v>
      </c>
      <c r="C10" s="201" t="s">
        <v>189</v>
      </c>
      <c r="D10" s="202">
        <v>1726561895.75</v>
      </c>
      <c r="E10" s="199">
        <v>0.26781331443097117</v>
      </c>
      <c r="F10" s="247">
        <v>142646031.86000001</v>
      </c>
      <c r="G10" s="199">
        <v>0.26723694841870405</v>
      </c>
      <c r="H10" s="248">
        <v>16827338.379999999</v>
      </c>
      <c r="I10" s="245"/>
      <c r="J10" s="246"/>
    </row>
    <row r="11" spans="1:11" s="240" customFormat="1" x14ac:dyDescent="0.25">
      <c r="A11" s="200">
        <v>5</v>
      </c>
      <c r="B11" s="201" t="s">
        <v>127</v>
      </c>
      <c r="C11" s="201" t="s">
        <v>198</v>
      </c>
      <c r="D11" s="202">
        <v>652815399.49000001</v>
      </c>
      <c r="E11" s="199">
        <v>0.10126057819262251</v>
      </c>
      <c r="F11" s="247">
        <v>68499203.670000002</v>
      </c>
      <c r="G11" s="199">
        <v>0.12832826766501326</v>
      </c>
      <c r="H11" s="248">
        <v>6752252.4900000002</v>
      </c>
      <c r="I11" s="245"/>
      <c r="J11" s="246"/>
      <c r="K11" s="249"/>
    </row>
    <row r="12" spans="1:11" s="240" customFormat="1" x14ac:dyDescent="0.25">
      <c r="A12" s="200">
        <v>6</v>
      </c>
      <c r="B12" s="201" t="s">
        <v>114</v>
      </c>
      <c r="C12" s="201" t="s">
        <v>190</v>
      </c>
      <c r="D12" s="202">
        <v>424701437.94</v>
      </c>
      <c r="E12" s="199">
        <v>6.5876989419428295E-2</v>
      </c>
      <c r="F12" s="247">
        <v>39662785.789999999</v>
      </c>
      <c r="G12" s="199">
        <v>7.430533960248599E-2</v>
      </c>
      <c r="H12" s="248">
        <v>2507562.4300000002</v>
      </c>
      <c r="I12" s="245"/>
      <c r="J12" s="246"/>
    </row>
    <row r="13" spans="1:11" s="240" customFormat="1" x14ac:dyDescent="0.25">
      <c r="A13" s="200">
        <v>7</v>
      </c>
      <c r="B13" s="201" t="s">
        <v>128</v>
      </c>
      <c r="C13" s="201" t="s">
        <v>191</v>
      </c>
      <c r="D13" s="202">
        <v>442752103.94999999</v>
      </c>
      <c r="E13" s="199">
        <v>6.867689407603178E-2</v>
      </c>
      <c r="F13" s="247">
        <v>19397581.739999998</v>
      </c>
      <c r="G13" s="199">
        <v>3.633995620703679E-2</v>
      </c>
      <c r="H13" s="248">
        <v>-229960.16</v>
      </c>
      <c r="I13" s="245"/>
      <c r="J13" s="246"/>
    </row>
    <row r="14" spans="1:11" s="240" customFormat="1" x14ac:dyDescent="0.25">
      <c r="A14" s="200">
        <v>8</v>
      </c>
      <c r="B14" s="201" t="s">
        <v>116</v>
      </c>
      <c r="C14" s="201" t="s">
        <v>192</v>
      </c>
      <c r="D14" s="202">
        <v>33283797.32</v>
      </c>
      <c r="E14" s="199">
        <v>5.1627712270609317E-3</v>
      </c>
      <c r="F14" s="247">
        <v>3371750.66</v>
      </c>
      <c r="G14" s="199">
        <v>6.3167292174765395E-3</v>
      </c>
      <c r="H14" s="248">
        <v>1971183.96</v>
      </c>
      <c r="I14" s="245"/>
      <c r="J14" s="246"/>
    </row>
    <row r="15" spans="1:11" s="240" customFormat="1" x14ac:dyDescent="0.25">
      <c r="A15" s="200">
        <v>9</v>
      </c>
      <c r="B15" s="201" t="s">
        <v>129</v>
      </c>
      <c r="C15" s="201" t="s">
        <v>199</v>
      </c>
      <c r="D15" s="202">
        <v>103033757.34999999</v>
      </c>
      <c r="E15" s="199">
        <v>1.5981941986616982E-2</v>
      </c>
      <c r="F15" s="247">
        <v>13388536.42</v>
      </c>
      <c r="G15" s="199">
        <v>2.5082447580350661E-2</v>
      </c>
      <c r="H15" s="248">
        <v>1549587.28</v>
      </c>
      <c r="I15" s="245"/>
      <c r="J15" s="246"/>
    </row>
    <row r="16" spans="1:11" s="240" customFormat="1" x14ac:dyDescent="0.25">
      <c r="A16" s="200">
        <v>10</v>
      </c>
      <c r="B16" s="201" t="s">
        <v>125</v>
      </c>
      <c r="C16" s="201" t="s">
        <v>200</v>
      </c>
      <c r="D16" s="202">
        <v>10873195.390000001</v>
      </c>
      <c r="E16" s="199">
        <v>1.6865810041443783E-3</v>
      </c>
      <c r="F16" s="247">
        <v>561663.32999999996</v>
      </c>
      <c r="G16" s="199">
        <v>1.0522353295828128E-3</v>
      </c>
      <c r="H16" s="248">
        <v>-177826.7</v>
      </c>
      <c r="I16" s="245"/>
      <c r="J16" s="246"/>
    </row>
    <row r="17" spans="1:10" s="240" customFormat="1" x14ac:dyDescent="0.25">
      <c r="A17" s="200">
        <v>11</v>
      </c>
      <c r="B17" s="201" t="s">
        <v>117</v>
      </c>
      <c r="C17" s="201" t="s">
        <v>193</v>
      </c>
      <c r="D17" s="202">
        <v>323846464.92000002</v>
      </c>
      <c r="E17" s="199">
        <v>5.0233006618800473E-2</v>
      </c>
      <c r="F17" s="247">
        <v>9404866.1199999992</v>
      </c>
      <c r="G17" s="199">
        <v>1.761933149785732E-2</v>
      </c>
      <c r="H17" s="248">
        <v>-356272.69</v>
      </c>
      <c r="I17" s="245"/>
      <c r="J17" s="246"/>
    </row>
    <row r="18" spans="1:10" s="240" customFormat="1" x14ac:dyDescent="0.25">
      <c r="A18" s="200">
        <v>12</v>
      </c>
      <c r="B18" s="250" t="s">
        <v>118</v>
      </c>
      <c r="C18" s="250" t="s">
        <v>194</v>
      </c>
      <c r="D18" s="247">
        <v>203359583.00999999</v>
      </c>
      <c r="E18" s="199">
        <v>3.1543846809818782E-2</v>
      </c>
      <c r="F18" s="247">
        <v>28505886.809999999</v>
      </c>
      <c r="G18" s="199">
        <v>5.3403702183246873E-2</v>
      </c>
      <c r="H18" s="248">
        <v>1107196.25</v>
      </c>
      <c r="I18" s="245"/>
      <c r="J18" s="246"/>
    </row>
    <row r="19" spans="1:10" s="240" customFormat="1" x14ac:dyDescent="0.25">
      <c r="A19" s="200">
        <v>13</v>
      </c>
      <c r="B19" s="201" t="s">
        <v>119</v>
      </c>
      <c r="C19" s="201" t="s">
        <v>195</v>
      </c>
      <c r="D19" s="202">
        <v>380191654.83999997</v>
      </c>
      <c r="E19" s="199">
        <v>5.8972914583792835E-2</v>
      </c>
      <c r="F19" s="247">
        <v>31523923.780000001</v>
      </c>
      <c r="G19" s="199">
        <v>5.9057774571809371E-2</v>
      </c>
      <c r="H19" s="248">
        <v>774589.43999999994</v>
      </c>
      <c r="I19" s="245"/>
      <c r="J19" s="246"/>
    </row>
    <row r="20" spans="1:10" s="240" customFormat="1" x14ac:dyDescent="0.25">
      <c r="A20" s="200">
        <v>14</v>
      </c>
      <c r="B20" s="201" t="s">
        <v>120</v>
      </c>
      <c r="C20" s="201" t="s">
        <v>196</v>
      </c>
      <c r="D20" s="202">
        <v>535162015.97000003</v>
      </c>
      <c r="E20" s="199">
        <v>8.3010932655980946E-2</v>
      </c>
      <c r="F20" s="247">
        <v>47742719.350000001</v>
      </c>
      <c r="G20" s="199">
        <v>8.9442506475234898E-2</v>
      </c>
      <c r="H20" s="248">
        <v>2207528.77</v>
      </c>
      <c r="I20" s="245"/>
      <c r="J20" s="246"/>
    </row>
    <row r="21" spans="1:10" s="240" customFormat="1" ht="15.75" customHeight="1" x14ac:dyDescent="0.25">
      <c r="A21" s="295"/>
      <c r="B21" s="296" t="s">
        <v>62</v>
      </c>
      <c r="C21" s="296"/>
      <c r="D21" s="297">
        <f>SUM(D7:D20)</f>
        <v>6446885956.4300003</v>
      </c>
      <c r="E21" s="298">
        <f>SUM(E7:E20)</f>
        <v>0.99999999999999989</v>
      </c>
      <c r="F21" s="297">
        <f>SUM(F7:F20)</f>
        <v>533781098.4000001</v>
      </c>
      <c r="G21" s="298">
        <f>SUM(G7:G20)</f>
        <v>0.99999999999999967</v>
      </c>
      <c r="H21" s="297">
        <f>SUM(H7:H20)</f>
        <v>41817178.090000004</v>
      </c>
    </row>
    <row r="22" spans="1:10" x14ac:dyDescent="0.25">
      <c r="A22" s="251"/>
      <c r="B22" s="251"/>
      <c r="C22" s="251"/>
      <c r="D22" s="352"/>
      <c r="E22" s="251"/>
      <c r="F22" s="205"/>
      <c r="G22" s="189"/>
      <c r="H22" s="252"/>
    </row>
    <row r="23" spans="1:10" x14ac:dyDescent="0.25">
      <c r="A23" s="251"/>
      <c r="B23" s="251"/>
      <c r="C23" s="251"/>
      <c r="D23" s="254"/>
      <c r="E23" s="251"/>
      <c r="F23" s="205"/>
      <c r="G23" s="189"/>
      <c r="H23" s="252"/>
    </row>
    <row r="24" spans="1:10" s="240" customFormat="1" x14ac:dyDescent="0.25">
      <c r="A24" s="262" t="s">
        <v>14</v>
      </c>
      <c r="B24" s="262"/>
      <c r="C24" s="262"/>
      <c r="D24" s="209"/>
      <c r="E24" s="209"/>
      <c r="F24" s="209"/>
      <c r="G24" s="209"/>
      <c r="H24" s="209"/>
    </row>
    <row r="25" spans="1:10" s="240" customFormat="1" x14ac:dyDescent="0.25">
      <c r="A25" s="206"/>
      <c r="B25" s="340" t="s">
        <v>70</v>
      </c>
      <c r="C25" s="340"/>
      <c r="D25" s="207"/>
      <c r="E25" s="207"/>
      <c r="F25" s="207"/>
      <c r="G25" s="207"/>
      <c r="H25" s="207"/>
    </row>
    <row r="26" spans="1:10" s="240" customFormat="1" x14ac:dyDescent="0.25">
      <c r="A26" s="206"/>
      <c r="B26" s="342" t="s">
        <v>86</v>
      </c>
      <c r="C26" s="342"/>
      <c r="D26" s="189"/>
      <c r="E26" s="189"/>
      <c r="F26" s="189"/>
      <c r="G26" s="189"/>
      <c r="H26" s="189"/>
    </row>
    <row r="27" spans="1:10" s="240" customFormat="1" x14ac:dyDescent="0.25">
      <c r="A27" s="206"/>
      <c r="B27" s="342" t="s">
        <v>87</v>
      </c>
      <c r="C27" s="342"/>
      <c r="D27" s="189"/>
      <c r="E27" s="189"/>
      <c r="F27" s="189"/>
      <c r="G27" s="189"/>
      <c r="H27" s="189"/>
    </row>
    <row r="28" spans="1:10" x14ac:dyDescent="0.25">
      <c r="A28" s="255"/>
      <c r="B28" s="342" t="s">
        <v>85</v>
      </c>
      <c r="C28" s="342"/>
      <c r="D28" s="256"/>
      <c r="E28" s="256"/>
      <c r="F28" s="207"/>
      <c r="G28" s="207"/>
      <c r="H28" s="256"/>
    </row>
    <row r="29" spans="1:10" x14ac:dyDescent="0.25">
      <c r="A29" s="255"/>
      <c r="B29" s="342" t="s">
        <v>144</v>
      </c>
      <c r="C29" s="342"/>
      <c r="D29" s="256"/>
      <c r="E29" s="256"/>
      <c r="F29" s="207"/>
      <c r="G29" s="207"/>
      <c r="H29" s="256"/>
    </row>
    <row r="30" spans="1:10" x14ac:dyDescent="0.25">
      <c r="A30" s="255"/>
      <c r="B30" s="342" t="s">
        <v>145</v>
      </c>
      <c r="C30" s="342"/>
      <c r="D30" s="256"/>
      <c r="E30" s="256"/>
      <c r="F30" s="207"/>
      <c r="G30" s="207"/>
      <c r="H30" s="256"/>
    </row>
    <row r="31" spans="1:10" s="255" customFormat="1" ht="11.25" x14ac:dyDescent="0.25">
      <c r="D31" s="257"/>
      <c r="E31" s="257"/>
      <c r="F31" s="215"/>
      <c r="G31" s="206"/>
    </row>
    <row r="32" spans="1:10" s="255" customFormat="1" x14ac:dyDescent="0.25">
      <c r="B32" s="258"/>
      <c r="C32" s="258"/>
      <c r="D32" s="257"/>
      <c r="E32" s="257"/>
      <c r="F32" s="215"/>
      <c r="G32" s="206"/>
    </row>
    <row r="33" spans="4:9" s="255" customFormat="1" x14ac:dyDescent="0.25">
      <c r="D33" s="257"/>
      <c r="E33" s="257"/>
      <c r="F33" s="215"/>
      <c r="G33" s="206"/>
      <c r="I33" s="222"/>
    </row>
    <row r="34" spans="4:9" s="255" customFormat="1" ht="11.25" x14ac:dyDescent="0.25">
      <c r="D34" s="257"/>
      <c r="E34" s="257"/>
      <c r="F34" s="215"/>
      <c r="G34" s="206"/>
    </row>
    <row r="35" spans="4:9" s="255" customFormat="1" ht="11.25" x14ac:dyDescent="0.25">
      <c r="F35" s="206"/>
      <c r="G35" s="206"/>
    </row>
    <row r="36" spans="4:9" s="255" customFormat="1" ht="11.25" x14ac:dyDescent="0.25">
      <c r="D36" s="257"/>
      <c r="F36" s="206"/>
      <c r="G36" s="206"/>
    </row>
    <row r="37" spans="4:9" s="255" customFormat="1" ht="11.25" x14ac:dyDescent="0.25">
      <c r="F37" s="206"/>
      <c r="G37" s="206"/>
    </row>
    <row r="38" spans="4:9" s="255" customFormat="1" ht="11.25" x14ac:dyDescent="0.25">
      <c r="F38" s="206"/>
      <c r="G38" s="206"/>
    </row>
    <row r="39" spans="4:9" s="255" customFormat="1" ht="11.25" x14ac:dyDescent="0.25">
      <c r="F39" s="206"/>
      <c r="G39" s="206"/>
    </row>
    <row r="40" spans="4:9" s="255" customFormat="1" ht="11.25" x14ac:dyDescent="0.25">
      <c r="F40" s="206"/>
      <c r="G40" s="206"/>
    </row>
    <row r="41" spans="4:9" s="255" customFormat="1" ht="11.25" x14ac:dyDescent="0.25">
      <c r="F41" s="206"/>
      <c r="G41" s="206"/>
    </row>
    <row r="42" spans="4:9" s="255" customFormat="1" ht="11.25" x14ac:dyDescent="0.25">
      <c r="F42" s="206"/>
      <c r="G42" s="206"/>
    </row>
  </sheetData>
  <pageMargins left="0.7" right="0.7" top="0.75" bottom="0.75" header="0.3" footer="0.3"/>
  <ignoredErrors>
    <ignoredError sqref="D21:H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75" customWidth="1"/>
    <col min="2" max="2" width="42.140625" style="75" customWidth="1"/>
    <col min="3" max="3" width="11.85546875" style="75" bestFit="1" customWidth="1"/>
    <col min="4" max="4" width="7.5703125" style="75" customWidth="1"/>
    <col min="5" max="5" width="11.42578125" style="75" customWidth="1"/>
    <col min="6" max="6" width="14" style="75" customWidth="1"/>
    <col min="7" max="7" width="13.7109375" style="75" customWidth="1"/>
    <col min="8" max="9" width="13.85546875" style="75" bestFit="1" customWidth="1"/>
    <col min="10" max="10" width="10.140625" style="75" bestFit="1" customWidth="1"/>
    <col min="11" max="11" width="13" style="75" customWidth="1"/>
    <col min="12" max="12" width="10.140625" style="75" bestFit="1" customWidth="1"/>
    <col min="13" max="13" width="13.28515625" style="75" customWidth="1"/>
    <col min="14" max="14" width="10.140625" style="75" bestFit="1" customWidth="1"/>
    <col min="15" max="15" width="11" style="75" bestFit="1" customWidth="1"/>
    <col min="16" max="16" width="12.42578125" style="75" bestFit="1" customWidth="1"/>
    <col min="17" max="256" width="9.140625" style="75"/>
    <col min="257" max="16384" width="9.140625" style="1"/>
  </cols>
  <sheetData>
    <row r="1" spans="1:16" ht="12.75" customHeight="1" x14ac:dyDescent="0.25">
      <c r="A1" s="74" t="s">
        <v>65</v>
      </c>
    </row>
    <row r="2" spans="1:16" ht="12.75" customHeight="1" x14ac:dyDescent="0.25">
      <c r="A2" s="170" t="s">
        <v>183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6" ht="12.75" customHeight="1" x14ac:dyDescent="0.25">
      <c r="A3" s="68" t="s">
        <v>96</v>
      </c>
      <c r="B3" s="43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12.7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16" ht="90" x14ac:dyDescent="0.25">
      <c r="A5" s="34" t="s">
        <v>5</v>
      </c>
      <c r="B5" s="34" t="s">
        <v>12</v>
      </c>
      <c r="C5" s="34" t="s">
        <v>93</v>
      </c>
      <c r="D5" s="34" t="s">
        <v>15</v>
      </c>
      <c r="E5" s="34" t="s">
        <v>92</v>
      </c>
      <c r="F5" s="35" t="s">
        <v>17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23</v>
      </c>
      <c r="M5" s="35" t="s">
        <v>24</v>
      </c>
      <c r="N5" s="35" t="s">
        <v>25</v>
      </c>
      <c r="O5" s="35" t="s">
        <v>26</v>
      </c>
      <c r="P5" s="35" t="s">
        <v>76</v>
      </c>
    </row>
    <row r="6" spans="1:16" ht="12.75" customHeight="1" x14ac:dyDescent="0.25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  <c r="O6" s="36">
        <v>15</v>
      </c>
      <c r="P6" s="36">
        <v>16</v>
      </c>
    </row>
    <row r="7" spans="1:16" ht="12.75" customHeight="1" x14ac:dyDescent="0.25">
      <c r="A7" s="37">
        <v>1</v>
      </c>
      <c r="B7" s="303" t="s">
        <v>130</v>
      </c>
      <c r="C7" s="274">
        <v>131913649.41</v>
      </c>
      <c r="D7" s="275">
        <v>2.8258533104758485E-2</v>
      </c>
      <c r="E7" s="276">
        <v>609078.09</v>
      </c>
      <c r="F7" s="276">
        <v>48</v>
      </c>
      <c r="G7" s="276">
        <v>1331285.52</v>
      </c>
      <c r="H7" s="276">
        <v>735</v>
      </c>
      <c r="I7" s="276">
        <v>15777308.220000001</v>
      </c>
      <c r="J7" s="276">
        <v>813</v>
      </c>
      <c r="K7" s="276">
        <v>8027326.5999999996</v>
      </c>
      <c r="L7" s="276">
        <v>9028</v>
      </c>
      <c r="M7" s="276">
        <v>108136955.03</v>
      </c>
      <c r="N7" s="276">
        <v>0</v>
      </c>
      <c r="O7" s="276">
        <v>0</v>
      </c>
      <c r="P7" s="276">
        <v>14916721.779999999</v>
      </c>
    </row>
    <row r="8" spans="1:16" ht="12.75" customHeight="1" x14ac:dyDescent="0.25">
      <c r="A8" s="38">
        <v>2</v>
      </c>
      <c r="B8" s="288" t="s">
        <v>149</v>
      </c>
      <c r="C8" s="277">
        <v>196658827.88</v>
      </c>
      <c r="D8" s="278">
        <v>4.212824088216529E-2</v>
      </c>
      <c r="E8" s="279">
        <v>3073147.32</v>
      </c>
      <c r="F8" s="279">
        <v>590</v>
      </c>
      <c r="G8" s="279">
        <v>15231889.51</v>
      </c>
      <c r="H8" s="279">
        <v>0</v>
      </c>
      <c r="I8" s="279">
        <v>0</v>
      </c>
      <c r="J8" s="279">
        <v>8105</v>
      </c>
      <c r="K8" s="279">
        <v>147424404.80000001</v>
      </c>
      <c r="L8" s="279">
        <v>0</v>
      </c>
      <c r="M8" s="279">
        <v>0</v>
      </c>
      <c r="N8" s="279">
        <v>0</v>
      </c>
      <c r="O8" s="279">
        <v>0</v>
      </c>
      <c r="P8" s="279">
        <v>20123276.940000001</v>
      </c>
    </row>
    <row r="9" spans="1:16" ht="12.75" customHeight="1" x14ac:dyDescent="0.25">
      <c r="A9" s="38">
        <v>3</v>
      </c>
      <c r="B9" s="288" t="s">
        <v>131</v>
      </c>
      <c r="C9" s="277">
        <v>112818822.73999999</v>
      </c>
      <c r="D9" s="278">
        <v>2.4168040619733541E-2</v>
      </c>
      <c r="E9" s="279">
        <v>403132.71</v>
      </c>
      <c r="F9" s="279">
        <v>66</v>
      </c>
      <c r="G9" s="279">
        <v>1641184.36</v>
      </c>
      <c r="H9" s="279">
        <v>86</v>
      </c>
      <c r="I9" s="279">
        <v>5744658.3799999999</v>
      </c>
      <c r="J9" s="279">
        <v>1737</v>
      </c>
      <c r="K9" s="279">
        <v>13769333.27</v>
      </c>
      <c r="L9" s="279">
        <v>2221</v>
      </c>
      <c r="M9" s="279">
        <v>73154959.620000005</v>
      </c>
      <c r="N9" s="279">
        <v>0</v>
      </c>
      <c r="O9" s="279">
        <v>0</v>
      </c>
      <c r="P9" s="279">
        <v>9721491.3499999996</v>
      </c>
    </row>
    <row r="10" spans="1:16" ht="12.75" customHeight="1" x14ac:dyDescent="0.25">
      <c r="A10" s="38">
        <v>4</v>
      </c>
      <c r="B10" s="288" t="s">
        <v>132</v>
      </c>
      <c r="C10" s="277">
        <v>605004119.97000003</v>
      </c>
      <c r="D10" s="278">
        <v>0.12960394189042487</v>
      </c>
      <c r="E10" s="279">
        <v>1869998.49</v>
      </c>
      <c r="F10" s="279">
        <v>36</v>
      </c>
      <c r="G10" s="279">
        <v>876698.09</v>
      </c>
      <c r="H10" s="279">
        <v>1292</v>
      </c>
      <c r="I10" s="279">
        <v>50397451.609999999</v>
      </c>
      <c r="J10" s="279">
        <v>1262</v>
      </c>
      <c r="K10" s="279">
        <v>16517368.279999999</v>
      </c>
      <c r="L10" s="279">
        <v>21972</v>
      </c>
      <c r="M10" s="279">
        <v>546372218.44000006</v>
      </c>
      <c r="N10" s="279">
        <v>1</v>
      </c>
      <c r="O10" s="279">
        <v>0</v>
      </c>
      <c r="P10" s="279">
        <v>67822789.310000002</v>
      </c>
    </row>
    <row r="11" spans="1:16" ht="12.75" customHeight="1" x14ac:dyDescent="0.25">
      <c r="A11" s="38">
        <v>5</v>
      </c>
      <c r="B11" s="288" t="s">
        <v>133</v>
      </c>
      <c r="C11" s="277">
        <v>50322249.359999999</v>
      </c>
      <c r="D11" s="278">
        <v>1.0780028873476614E-2</v>
      </c>
      <c r="E11" s="279">
        <v>201349.27</v>
      </c>
      <c r="F11" s="279">
        <v>0</v>
      </c>
      <c r="G11" s="279">
        <v>0</v>
      </c>
      <c r="H11" s="279">
        <v>50</v>
      </c>
      <c r="I11" s="279">
        <v>2611283.0499999998</v>
      </c>
      <c r="J11" s="279">
        <v>0</v>
      </c>
      <c r="K11" s="279">
        <v>0</v>
      </c>
      <c r="L11" s="279">
        <v>674</v>
      </c>
      <c r="M11" s="279">
        <v>43380382.619999997</v>
      </c>
      <c r="N11" s="279">
        <v>0</v>
      </c>
      <c r="O11" s="279">
        <v>0</v>
      </c>
      <c r="P11" s="279">
        <v>986525.1</v>
      </c>
    </row>
    <row r="12" spans="1:16" ht="12.75" customHeight="1" x14ac:dyDescent="0.25">
      <c r="A12" s="38">
        <v>6</v>
      </c>
      <c r="B12" s="288" t="s">
        <v>134</v>
      </c>
      <c r="C12" s="277">
        <v>379263411.13999999</v>
      </c>
      <c r="D12" s="278">
        <v>8.1245782427052313E-2</v>
      </c>
      <c r="E12" s="279">
        <v>1726013.19</v>
      </c>
      <c r="F12" s="279">
        <v>241</v>
      </c>
      <c r="G12" s="279">
        <v>7146587.25</v>
      </c>
      <c r="H12" s="279">
        <v>778</v>
      </c>
      <c r="I12" s="279">
        <v>29746743.66</v>
      </c>
      <c r="J12" s="279">
        <v>3825</v>
      </c>
      <c r="K12" s="279">
        <v>58301831.340000004</v>
      </c>
      <c r="L12" s="279">
        <v>12709</v>
      </c>
      <c r="M12" s="279">
        <v>273893305.07999998</v>
      </c>
      <c r="N12" s="279">
        <v>2</v>
      </c>
      <c r="O12" s="279">
        <v>0</v>
      </c>
      <c r="P12" s="279">
        <v>9419789.6799999997</v>
      </c>
    </row>
    <row r="13" spans="1:16" ht="12.75" customHeight="1" x14ac:dyDescent="0.25">
      <c r="A13" s="38">
        <v>7</v>
      </c>
      <c r="B13" s="288" t="s">
        <v>135</v>
      </c>
      <c r="C13" s="277">
        <v>191078151.97999999</v>
      </c>
      <c r="D13" s="278">
        <v>4.0932748866195613E-2</v>
      </c>
      <c r="E13" s="279">
        <v>686192.79</v>
      </c>
      <c r="F13" s="279">
        <v>2</v>
      </c>
      <c r="G13" s="279">
        <v>114957.96</v>
      </c>
      <c r="H13" s="279">
        <v>1259</v>
      </c>
      <c r="I13" s="279">
        <v>38459600.619999997</v>
      </c>
      <c r="J13" s="279">
        <v>26</v>
      </c>
      <c r="K13" s="279">
        <v>545983.94999999995</v>
      </c>
      <c r="L13" s="279">
        <v>7220</v>
      </c>
      <c r="M13" s="279">
        <v>171910978.97999999</v>
      </c>
      <c r="N13" s="279">
        <v>0</v>
      </c>
      <c r="O13" s="279">
        <v>0</v>
      </c>
      <c r="P13" s="279">
        <v>25282146.969999999</v>
      </c>
    </row>
    <row r="14" spans="1:16" ht="12.75" customHeight="1" x14ac:dyDescent="0.25">
      <c r="A14" s="38">
        <v>8</v>
      </c>
      <c r="B14" s="288" t="s">
        <v>136</v>
      </c>
      <c r="C14" s="277">
        <v>696815517.10000002</v>
      </c>
      <c r="D14" s="278">
        <v>0.1492717732088385</v>
      </c>
      <c r="E14" s="279">
        <v>2005401.34</v>
      </c>
      <c r="F14" s="279">
        <v>78</v>
      </c>
      <c r="G14" s="279">
        <v>2972210.99</v>
      </c>
      <c r="H14" s="279">
        <v>2724</v>
      </c>
      <c r="I14" s="279">
        <v>86609162.450000003</v>
      </c>
      <c r="J14" s="279">
        <v>1309</v>
      </c>
      <c r="K14" s="279">
        <v>17690554.539999999</v>
      </c>
      <c r="L14" s="279">
        <v>27349</v>
      </c>
      <c r="M14" s="279">
        <v>620673278.49000001</v>
      </c>
      <c r="N14" s="279">
        <v>0</v>
      </c>
      <c r="O14" s="279">
        <v>0</v>
      </c>
      <c r="P14" s="279">
        <v>39203272.210000001</v>
      </c>
    </row>
    <row r="15" spans="1:16" ht="12.75" customHeight="1" x14ac:dyDescent="0.25">
      <c r="A15" s="38">
        <v>9</v>
      </c>
      <c r="B15" s="288" t="s">
        <v>137</v>
      </c>
      <c r="C15" s="277">
        <v>303123173.54000002</v>
      </c>
      <c r="D15" s="278">
        <v>6.4935025849191558E-2</v>
      </c>
      <c r="E15" s="279">
        <v>529965.35</v>
      </c>
      <c r="F15" s="279">
        <v>32</v>
      </c>
      <c r="G15" s="279">
        <v>873186.6</v>
      </c>
      <c r="H15" s="279">
        <v>734</v>
      </c>
      <c r="I15" s="279">
        <v>21925813.09</v>
      </c>
      <c r="J15" s="279">
        <v>1460</v>
      </c>
      <c r="K15" s="279">
        <v>19110352.59</v>
      </c>
      <c r="L15" s="279">
        <v>9865</v>
      </c>
      <c r="M15" s="279">
        <v>211305463.47999999</v>
      </c>
      <c r="N15" s="279">
        <v>0</v>
      </c>
      <c r="O15" s="279">
        <v>0</v>
      </c>
      <c r="P15" s="279">
        <v>19741144.489999998</v>
      </c>
    </row>
    <row r="16" spans="1:16" ht="12.75" customHeight="1" x14ac:dyDescent="0.25">
      <c r="A16" s="38">
        <v>10</v>
      </c>
      <c r="B16" s="288" t="s">
        <v>138</v>
      </c>
      <c r="C16" s="277">
        <v>762826773.30999994</v>
      </c>
      <c r="D16" s="278">
        <v>0.16341270007455805</v>
      </c>
      <c r="E16" s="279">
        <v>2898525.33</v>
      </c>
      <c r="F16" s="279">
        <v>701</v>
      </c>
      <c r="G16" s="279">
        <v>11274295.73</v>
      </c>
      <c r="H16" s="279">
        <v>2833</v>
      </c>
      <c r="I16" s="279">
        <v>71566856.730000004</v>
      </c>
      <c r="J16" s="279">
        <v>9650</v>
      </c>
      <c r="K16" s="279">
        <v>85824287.859999999</v>
      </c>
      <c r="L16" s="279">
        <v>33321</v>
      </c>
      <c r="M16" s="279">
        <v>551576186.97000003</v>
      </c>
      <c r="N16" s="279">
        <v>0</v>
      </c>
      <c r="O16" s="279">
        <v>0</v>
      </c>
      <c r="P16" s="279">
        <v>74479820.129999995</v>
      </c>
    </row>
    <row r="17" spans="1:256" ht="12.75" customHeight="1" x14ac:dyDescent="0.25">
      <c r="A17" s="38">
        <v>11</v>
      </c>
      <c r="B17" s="288" t="s">
        <v>139</v>
      </c>
      <c r="C17" s="277">
        <v>299097860.94</v>
      </c>
      <c r="D17" s="278">
        <v>6.4072723654741925E-2</v>
      </c>
      <c r="E17" s="279">
        <v>571095.73</v>
      </c>
      <c r="F17" s="279">
        <v>82</v>
      </c>
      <c r="G17" s="279">
        <v>2122766.33</v>
      </c>
      <c r="H17" s="279">
        <v>1089</v>
      </c>
      <c r="I17" s="279">
        <v>34318405.75</v>
      </c>
      <c r="J17" s="279">
        <v>1478</v>
      </c>
      <c r="K17" s="279">
        <v>20381830.120000001</v>
      </c>
      <c r="L17" s="279">
        <v>10524</v>
      </c>
      <c r="M17" s="279">
        <v>233785208.28999999</v>
      </c>
      <c r="N17" s="279">
        <v>0</v>
      </c>
      <c r="O17" s="279">
        <v>0</v>
      </c>
      <c r="P17" s="279">
        <v>33979332.979999997</v>
      </c>
    </row>
    <row r="18" spans="1:256" ht="12.75" customHeight="1" x14ac:dyDescent="0.25">
      <c r="A18" s="38">
        <v>12</v>
      </c>
      <c r="B18" s="288" t="s">
        <v>140</v>
      </c>
      <c r="C18" s="277">
        <v>100768650.23</v>
      </c>
      <c r="D18" s="278">
        <v>2.1586653475075622E-2</v>
      </c>
      <c r="E18" s="279">
        <v>-754816.33</v>
      </c>
      <c r="F18" s="279">
        <v>0</v>
      </c>
      <c r="G18" s="279">
        <v>0</v>
      </c>
      <c r="H18" s="279">
        <v>120</v>
      </c>
      <c r="I18" s="279">
        <v>11076325.9</v>
      </c>
      <c r="J18" s="279">
        <v>0</v>
      </c>
      <c r="K18" s="279">
        <v>0</v>
      </c>
      <c r="L18" s="279">
        <v>1595</v>
      </c>
      <c r="M18" s="279">
        <v>95068928.780000001</v>
      </c>
      <c r="N18" s="279">
        <v>0</v>
      </c>
      <c r="O18" s="279">
        <v>0</v>
      </c>
      <c r="P18" s="279">
        <v>3382033.27</v>
      </c>
    </row>
    <row r="19" spans="1:256" ht="12.75" customHeight="1" x14ac:dyDescent="0.25">
      <c r="A19" s="38">
        <v>13</v>
      </c>
      <c r="B19" s="288" t="s">
        <v>141</v>
      </c>
      <c r="C19" s="277">
        <v>77105635.269999996</v>
      </c>
      <c r="D19" s="278">
        <v>1.6517564001800353E-2</v>
      </c>
      <c r="E19" s="279">
        <v>273655.42</v>
      </c>
      <c r="F19" s="279">
        <v>26</v>
      </c>
      <c r="G19" s="279">
        <v>712410.18</v>
      </c>
      <c r="H19" s="279">
        <v>361</v>
      </c>
      <c r="I19" s="279">
        <v>8038129.4699999997</v>
      </c>
      <c r="J19" s="279">
        <v>460</v>
      </c>
      <c r="K19" s="279">
        <v>5575203.9400000004</v>
      </c>
      <c r="L19" s="279">
        <v>3871</v>
      </c>
      <c r="M19" s="279">
        <v>62514669.780000001</v>
      </c>
      <c r="N19" s="279">
        <v>0</v>
      </c>
      <c r="O19" s="279">
        <v>0</v>
      </c>
      <c r="P19" s="279">
        <v>9372266.2200000007</v>
      </c>
    </row>
    <row r="20" spans="1:256" ht="12.75" customHeight="1" x14ac:dyDescent="0.25">
      <c r="A20" s="38">
        <v>14</v>
      </c>
      <c r="B20" s="288" t="s">
        <v>142</v>
      </c>
      <c r="C20" s="277">
        <v>709939397.19000006</v>
      </c>
      <c r="D20" s="278">
        <v>0.15208316991907184</v>
      </c>
      <c r="E20" s="279">
        <v>3078504.9</v>
      </c>
      <c r="F20" s="279">
        <v>1030</v>
      </c>
      <c r="G20" s="279">
        <v>11457534.6</v>
      </c>
      <c r="H20" s="279">
        <v>1349</v>
      </c>
      <c r="I20" s="279">
        <v>41807857.030000001</v>
      </c>
      <c r="J20" s="279">
        <v>9234</v>
      </c>
      <c r="K20" s="279">
        <v>105866514.23999999</v>
      </c>
      <c r="L20" s="279">
        <v>17809</v>
      </c>
      <c r="M20" s="279">
        <v>464464227.56</v>
      </c>
      <c r="N20" s="279">
        <v>0</v>
      </c>
      <c r="O20" s="279">
        <v>0</v>
      </c>
      <c r="P20" s="279">
        <v>62936477.149999999</v>
      </c>
    </row>
    <row r="21" spans="1:256" ht="12.75" customHeight="1" x14ac:dyDescent="0.25">
      <c r="A21" s="38">
        <v>15</v>
      </c>
      <c r="B21" s="288" t="s">
        <v>143</v>
      </c>
      <c r="C21" s="277">
        <v>51363442.289999999</v>
      </c>
      <c r="D21" s="278">
        <v>1.1003073152915792E-2</v>
      </c>
      <c r="E21" s="279">
        <v>99958.19</v>
      </c>
      <c r="F21" s="279">
        <v>0</v>
      </c>
      <c r="G21" s="279">
        <v>0</v>
      </c>
      <c r="H21" s="279">
        <v>66</v>
      </c>
      <c r="I21" s="279">
        <v>6979155.6100000003</v>
      </c>
      <c r="J21" s="279">
        <v>4</v>
      </c>
      <c r="K21" s="279">
        <v>176061.66</v>
      </c>
      <c r="L21" s="279">
        <v>864</v>
      </c>
      <c r="M21" s="279">
        <v>48384639.740000002</v>
      </c>
      <c r="N21" s="279">
        <v>0</v>
      </c>
      <c r="O21" s="279">
        <v>0</v>
      </c>
      <c r="P21" s="279">
        <v>267656.25</v>
      </c>
    </row>
    <row r="22" spans="1:256" ht="15" customHeight="1" x14ac:dyDescent="0.25">
      <c r="A22" s="39"/>
      <c r="B22" s="39" t="s">
        <v>27</v>
      </c>
      <c r="C22" s="280">
        <v>4668099682.3499994</v>
      </c>
      <c r="D22" s="281">
        <v>1.0000000000000004</v>
      </c>
      <c r="E22" s="282">
        <v>17271201.789999999</v>
      </c>
      <c r="F22" s="282">
        <v>2932</v>
      </c>
      <c r="G22" s="282">
        <v>55755007.120000005</v>
      </c>
      <c r="H22" s="282">
        <v>13476</v>
      </c>
      <c r="I22" s="282">
        <v>425058751.57000005</v>
      </c>
      <c r="J22" s="282">
        <v>39363</v>
      </c>
      <c r="K22" s="282">
        <v>499211053.19000006</v>
      </c>
      <c r="L22" s="282">
        <v>159022</v>
      </c>
      <c r="M22" s="282">
        <v>3504621402.8600001</v>
      </c>
      <c r="N22" s="282">
        <v>3</v>
      </c>
      <c r="O22" s="282">
        <v>0</v>
      </c>
      <c r="P22" s="282">
        <v>391634743.83000004</v>
      </c>
    </row>
    <row r="23" spans="1:256" ht="12.75" customHeight="1" x14ac:dyDescent="0.25">
      <c r="A23" s="40"/>
      <c r="B23" s="40"/>
    </row>
    <row r="24" spans="1:256" x14ac:dyDescent="0.25">
      <c r="A24" s="154" t="s">
        <v>14</v>
      </c>
      <c r="B24" s="154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79"/>
      <c r="O24" s="80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</row>
    <row r="25" spans="1:256" ht="12.75" customHeight="1" x14ac:dyDescent="0.25">
      <c r="A25" s="44"/>
      <c r="B25" s="290" t="s">
        <v>73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1"/>
      <c r="O25" s="44"/>
    </row>
    <row r="26" spans="1:256" ht="12.75" customHeight="1" x14ac:dyDescent="0.25">
      <c r="A26" s="44"/>
      <c r="B26" s="290" t="s">
        <v>74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2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ht="12.75" customHeight="1" x14ac:dyDescent="0.25">
      <c r="A27" s="68"/>
      <c r="B27" s="291" t="s">
        <v>75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171"/>
      <c r="O27" s="68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ht="12.75" customHeight="1" x14ac:dyDescent="0.25">
      <c r="A28" s="68"/>
      <c r="B28" s="291" t="s">
        <v>89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171"/>
      <c r="O28" s="68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ht="12.7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2026-06-09T13:32:58Z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