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5AF41225-33F7-478A-8A9A-58CC5714E36B}" xr6:coauthVersionLast="47" xr6:coauthVersionMax="47" xr10:uidLastSave="{00000000-0000-0000-0000-000000000000}"/>
  <bookViews>
    <workbookView xWindow="-120" yWindow="-120" windowWidth="29040" windowHeight="1572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6.1'!$A$1:$L$160</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48" i="67" l="1"/>
  <c r="H47" i="67"/>
  <c r="H146" i="46"/>
  <c r="B68" i="82" l="1"/>
  <c r="B57" i="82"/>
  <c r="B38" i="45" l="1"/>
  <c r="F59" i="65" l="1"/>
  <c r="D2" i="5"/>
  <c r="D36" i="5" s="1"/>
  <c r="D1" i="5"/>
  <c r="B38" i="5" s="1"/>
  <c r="C56" i="45"/>
  <c r="C34" i="45"/>
  <c r="C39" i="45" s="1"/>
  <c r="D35" i="5" l="1"/>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<sst xmlns="http://schemas.openxmlformats.org/spreadsheetml/2006/main" count="3696" uniqueCount="1721">
  <si>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</si>
  <si>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</si>
  <si>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</si>
  <si>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</si>
  <si>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</si>
  <si>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</si>
  <si>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</si>
  <si>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</si>
  <si>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</si>
  <si>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</si>
  <si>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</si>
  <si>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</si>
  <si>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</si>
  <si>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</si>
  <si>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</si>
  <si>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</si>
  <si>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</si>
  <si>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</si>
  <si>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</si>
  <si>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</si>
  <si>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</si>
  <si>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</si>
  <si>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</si>
  <si>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</si>
  <si>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</si>
  <si>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</si>
  <si>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</si>
  <si>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</si>
  <si>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</si>
  <si>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</si>
  <si>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</si>
  <si>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</si>
  <si>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</si>
  <si>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</si>
  <si>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</si>
  <si>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</si>
  <si>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</si>
  <si>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</si>
  <si>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</si>
  <si>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</si>
  <si>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</si>
  <si>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</si>
  <si>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</si>
  <si>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</si>
  <si>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</si>
  <si>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</si>
  <si>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</si>
  <si>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</si>
  <si>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</si>
  <si>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</si>
  <si>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</si>
  <si>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</si>
  <si>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</si>
  <si>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</si>
  <si>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</si>
  <si>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</si>
  <si>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</si>
  <si>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</si>
  <si>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</si>
  <si>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</si>
  <si>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</si>
  <si>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</si>
  <si>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</si>
  <si>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</si>
  <si>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</si>
  <si>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</si>
  <si>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</si>
  <si>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</si>
  <si>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</si>
  <si>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</si>
  <si>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</si>
  <si>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</si>
  <si>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</si>
  <si>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</si>
  <si>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</si>
  <si>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</si>
  <si>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</si>
  <si>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</si>
  <si>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</si>
  <si>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</si>
  <si>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</si>
  <si>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</si>
  <si>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</si>
  <si>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</si>
  <si>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</si>
  <si>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</si>
  <si>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</si>
  <si>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</si>
  <si>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</si>
  <si>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</si>
  <si>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</si>
  <si>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</si>
  <si>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</si>
  <si>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</si>
  <si>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</si>
  <si>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</si>
  <si>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</si>
  <si>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</si>
  <si>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</si>
  <si>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</si>
  <si>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</si>
  <si>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</si>
  <si>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</si>
  <si>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</si>
  <si>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</si>
  <si>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</si>
  <si>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</si>
  <si>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</si>
  <si>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</si>
  <si>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</si>
  <si>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</si>
  <si>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</si>
  <si>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</si>
  <si>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</si>
  <si>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</si>
  <si>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</si>
  <si>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</si>
  <si>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</si>
  <si>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</si>
  <si>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</si>
  <si>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</si>
  <si>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</si>
  <si>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</si>
  <si>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</si>
  <si>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</si>
  <si>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</si>
  <si>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</si>
  <si>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</si>
  <si>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</si>
  <si>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</si>
  <si>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</si>
  <si>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</si>
  <si>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</si>
  <si>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</si>
  <si>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</si>
  <si>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</si>
  <si>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</si>
  <si>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</si>
  <si>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</si>
  <si>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</si>
  <si>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</si>
  <si>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</si>
  <si>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</si>
  <si>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</si>
  <si>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</si>
  <si>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</si>
  <si>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</si>
  <si>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</si>
  <si>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</si>
  <si>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</si>
  <si>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</si>
  <si>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</si>
  <si>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</si>
  <si>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</si>
  <si>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</si>
  <si>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</si>
  <si>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</si>
  <si>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</si>
  <si>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</si>
  <si>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</si>
  <si>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</si>
  <si>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</si>
  <si>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</si>
  <si>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</si>
  <si>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</si>
  <si>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</si>
  <si>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</si>
  <si>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</si>
  <si>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</si>
  <si>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</si>
  <si>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</si>
  <si>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</si>
  <si>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</si>
  <si>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</si>
  <si>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</si>
  <si>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</si>
  <si>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</si>
  <si>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</si>
  <si>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</si>
  <si>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</si>
  <si>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</si>
  <si>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</si>
  <si>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</si>
  <si>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</si>
  <si>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</si>
  <si>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</si>
  <si>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</si>
  <si>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</si>
  <si>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</si>
  <si>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</si>
  <si>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</si>
  <si>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</si>
  <si>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</si>
  <si>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</si>
  <si>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</si>
  <si>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</si>
  <si>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</si>
  <si>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</si>
  <si>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</si>
  <si>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</si>
  <si>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</si>
  <si>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</si>
  <si>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</si>
  <si>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</si>
  <si>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</si>
  <si>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</si>
  <si>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</si>
  <si>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</si>
  <si>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</si>
  <si>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</si>
  <si>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</si>
  <si>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</si>
  <si>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</si>
  <si>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</si>
  <si>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</si>
  <si>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</si>
  <si>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</si>
  <si>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</si>
  <si>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</si>
  <si>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</si>
  <si>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</si>
  <si>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</si>
  <si>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</si>
  <si>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</si>
  <si>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</si>
  <si>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</si>
  <si>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</si>
  <si>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</si>
  <si>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</si>
  <si>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</si>
  <si>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</si>
  <si>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</si>
  <si>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</si>
  <si>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</si>
  <si>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</si>
  <si>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</si>
  <si>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</si>
  <si>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</si>
  <si>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</si>
  <si>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</si>
  <si>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</si>
  <si>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</si>
  <si>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</si>
  <si>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</si>
  <si>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</si>
  <si>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</si>
  <si>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</si>
  <si>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</si>
  <si>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</si>
  <si>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</si>
  <si>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</si>
  <si>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</si>
  <si>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</si>
  <si>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</si>
  <si>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</si>
  <si>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</si>
  <si>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</si>
  <si>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</si>
  <si>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</si>
  <si>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</si>
  <si>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</si>
  <si>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</si>
  <si>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</si>
  <si>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</si>
  <si>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</si>
  <si>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</si>
  <si>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</si>
  <si>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</si>
  <si>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</si>
  <si>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</si>
  <si>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</si>
  <si>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</si>
  <si>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</si>
  <si>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</si>
  <si>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</si>
  <si>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</si>
  <si>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</si>
  <si>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</si>
  <si>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</si>
  <si>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</si>
  <si>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</si>
  <si>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</si>
  <si>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</si>
  <si>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</si>
  <si>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</si>
  <si>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</si>
  <si>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</si>
  <si>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</si>
  <si>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</si>
  <si>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</si>
  <si>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</si>
  <si>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</si>
  <si>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</si>
  <si>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</si>
  <si>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</si>
  <si>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</si>
  <si>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</si>
  <si>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</si>
  <si>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</si>
  <si>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</si>
  <si>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</si>
  <si>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</si>
  <si>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</si>
  <si>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</si>
  <si>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</si>
  <si>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</si>
  <si>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</si>
  <si>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</si>
  <si>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</si>
  <si>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</si>
  <si>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</si>
  <si>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</si>
  <si>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</si>
  <si>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</si>
  <si>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</si>
  <si>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</si>
  <si>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</si>
  <si>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</si>
  <si>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</si>
  <si>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</si>
  <si>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</si>
  <si>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</si>
  <si>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</si>
  <si>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</si>
  <si>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</si>
  <si>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</si>
  <si>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</si>
  <si>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</si>
  <si>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</si>
  <si>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</si>
  <si>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</si>
  <si>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</si>
  <si>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</si>
  <si>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</si>
  <si>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</si>
  <si>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</si>
  <si>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</si>
  <si>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</si>
  <si>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</si>
  <si>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</si>
  <si>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</si>
  <si>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</si>
  <si>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</si>
  <si>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</si>
  <si>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</si>
  <si>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</si>
  <si>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</si>
  <si>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</si>
  <si>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</si>
  <si>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</si>
  <si>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</si>
  <si>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</si>
  <si>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</si>
  <si>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</si>
  <si>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</si>
  <si>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</si>
  <si>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</si>
  <si>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</si>
  <si>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</si>
  <si>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</si>
  <si>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</si>
  <si>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</si>
  <si>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</si>
  <si>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</si>
  <si>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</si>
  <si>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</si>
  <si>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</si>
  <si>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</si>
  <si>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</si>
  <si>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</si>
  <si>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</si>
  <si>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</si>
  <si>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</si>
  <si>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</si>
  <si>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</si>
  <si>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</si>
  <si>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</si>
  <si>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</si>
  <si>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</si>
  <si>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</si>
  <si>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</si>
  <si>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</si>
  <si>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</si>
  <si>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</si>
  <si>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</si>
  <si>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</si>
  <si>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</si>
  <si>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</si>
  <si>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</si>
  <si>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</si>
  <si>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</si>
  <si>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</si>
  <si>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</si>
  <si>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</si>
  <si>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</si>
  <si>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</si>
  <si>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</si>
  <si>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</si>
  <si>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</si>
  <si>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</si>
  <si>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</si>
  <si>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</si>
  <si>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</si>
  <si>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</si>
  <si>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</si>
  <si>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</si>
  <si>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</si>
  <si>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</si>
  <si>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</si>
  <si>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</si>
  <si>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</si>
  <si>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</si>
  <si>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</si>
  <si>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</si>
  <si>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</si>
  <si>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</si>
  <si>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</si>
  <si>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</si>
  <si>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</si>
  <si>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</si>
  <si>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</si>
  <si>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</si>
  <si>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</si>
  <si>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</si>
  <si>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</si>
  <si>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</si>
  <si>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</si>
  <si>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</si>
  <si>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</si>
  <si>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</si>
  <si>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</si>
  <si>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</si>
  <si>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</si>
  <si>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</si>
  <si>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</si>
  <si>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</si>
  <si>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</si>
  <si>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</si>
  <si>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</si>
  <si>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</si>
  <si>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</si>
  <si>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</si>
  <si>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</si>
  <si>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</si>
  <si>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</si>
  <si>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</si>
  <si>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</si>
  <si>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</si>
  <si>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</si>
  <si>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</si>
  <si>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</si>
  <si>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</si>
  <si>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</si>
  <si>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</si>
  <si>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</si>
  <si>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</si>
  <si>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</si>
  <si>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</si>
  <si>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</si>
  <si>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</si>
  <si>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</si>
  <si>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</si>
  <si>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</si>
  <si>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</si>
  <si>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</si>
  <si>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</si>
  <si>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</si>
  <si>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</si>
  <si>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</si>
  <si>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</si>
  <si>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</si>
  <si>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</si>
  <si>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</si>
  <si>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</si>
  <si>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</si>
  <si>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</si>
  <si>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</si>
  <si>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</si>
  <si>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</si>
  <si>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</si>
  <si>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</si>
  <si>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</si>
  <si>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</si>
  <si>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</si>
  <si>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</si>
  <si>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</si>
  <si>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</si>
  <si>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</si>
  <si>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</si>
  <si>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</si>
  <si>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</si>
  <si>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</si>
  <si>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</si>
  <si>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</si>
  <si>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</si>
  <si>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</si>
  <si>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</si>
  <si>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</si>
  <si>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</si>
  <si>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</si>
  <si>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</si>
  <si>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</si>
  <si>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</si>
  <si>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</si>
  <si>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</si>
  <si>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</si>
  <si>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</si>
  <si>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</si>
  <si>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</si>
  <si>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</si>
  <si>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</si>
  <si>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</si>
  <si>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</si>
  <si>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</si>
  <si>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</si>
  <si>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</si>
  <si>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</si>
  <si>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</si>
  <si>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</si>
  <si>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</si>
  <si>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</si>
  <si>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</si>
  <si>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</si>
  <si>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</si>
  <si>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</si>
  <si>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</si>
  <si>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</si>
  <si>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</si>
  <si>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</si>
  <si>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</si>
  <si>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</si>
  <si>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</si>
  <si>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</si>
  <si>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</si>
  <si>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</si>
  <si>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</si>
  <si>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</si>
  <si>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</si>
  <si>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</si>
  <si>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</si>
  <si>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</si>
  <si>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</si>
  <si>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</si>
  <si>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</si>
  <si>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</si>
  <si>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</si>
  <si>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</si>
  <si>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</si>
  <si>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</si>
  <si>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</si>
  <si>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</si>
  <si>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</si>
  <si>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</si>
  <si>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</si>
  <si>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</si>
  <si>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</si>
  <si>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</si>
  <si>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</si>
  <si>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</si>
  <si>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</si>
  <si>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</si>
  <si>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</si>
  <si>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</si>
  <si>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</si>
  <si>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</si>
  <si>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</si>
  <si>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</si>
  <si>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</si>
  <si>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</si>
  <si>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</si>
  <si>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</si>
  <si>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</si>
  <si>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</si>
  <si>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</si>
  <si>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</si>
  <si>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</si>
  <si>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</si>
  <si>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</si>
  <si>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</si>
  <si>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</si>
  <si>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</si>
  <si>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</si>
  <si>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</si>
  <si>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</si>
  <si>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</si>
  <si>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</si>
  <si>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</si>
  <si>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</si>
  <si>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</si>
  <si>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</si>
  <si>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</si>
  <si>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</si>
  <si>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</si>
  <si>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</si>
  <si>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</si>
  <si>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</si>
  <si>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</si>
  <si>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</si>
  <si>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</si>
  <si>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</si>
  <si>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</si>
  <si>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</si>
  <si>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</si>
  <si>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</si>
  <si>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</si>
  <si>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</si>
  <si>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</si>
  <si>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</si>
  <si>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</si>
  <si>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</si>
  <si>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</si>
  <si>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</si>
  <si>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</si>
  <si>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</si>
  <si>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</si>
  <si>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</si>
  <si>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</si>
  <si>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</si>
  <si>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</si>
  <si>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</si>
  <si>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</si>
  <si>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</si>
  <si>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</si>
  <si>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</si>
  <si>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</si>
  <si>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</si>
  <si>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</si>
  <si>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</si>
  <si>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</si>
  <si>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</si>
  <si>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</si>
  <si>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</si>
  <si>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</si>
  <si>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</si>
  <si>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</si>
  <si>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</si>
  <si>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</si>
  <si>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</si>
  <si>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</si>
  <si>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</si>
  <si>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</si>
  <si>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</si>
  <si>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</si>
  <si>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</si>
  <si>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</si>
  <si>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</si>
  <si>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</si>
  <si>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</si>
  <si>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</si>
  <si>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</si>
  <si>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</si>
  <si>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</si>
  <si>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</si>
  <si>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</si>
  <si>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</si>
  <si>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</si>
  <si>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</si>
  <si>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</si>
  <si>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</si>
  <si>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</si>
  <si>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</si>
  <si>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</si>
  <si>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</si>
  <si>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</si>
  <si>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</si>
  <si>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</si>
  <si>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</si>
  <si>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</si>
  <si>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</si>
  <si>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</si>
  <si>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</si>
  <si>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</si>
  <si>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</si>
  <si>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</si>
  <si>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</si>
  <si>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</si>
  <si>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</si>
  <si>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</si>
  <si>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</si>
  <si>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</si>
  <si>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</si>
  <si>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</si>
  <si>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</si>
  <si>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</si>
  <si>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</si>
  <si>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</si>
  <si>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</si>
  <si>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</si>
  <si>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</si>
  <si>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</si>
  <si>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</si>
  <si>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</si>
  <si>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</si>
  <si>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</si>
  <si>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</si>
  <si>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</si>
  <si>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</si>
  <si>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</si>
  <si>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</si>
  <si>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</si>
  <si>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</si>
  <si>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</si>
  <si>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</si>
  <si>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</si>
  <si>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</si>
  <si>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</si>
  <si>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</si>
  <si>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</si>
  <si>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</si>
  <si>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</si>
  <si>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</si>
  <si>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</si>
  <si>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</si>
  <si>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</si>
  <si>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</si>
  <si>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</si>
  <si>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</si>
  <si>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</si>
  <si>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</si>
  <si>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</si>
  <si>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</si>
  <si>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</si>
  <si>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</si>
  <si>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</si>
  <si>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</si>
  <si>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</si>
  <si>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</si>
  <si>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</si>
  <si>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</si>
  <si>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</si>
  <si>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</si>
  <si>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</si>
  <si>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</si>
  <si>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</si>
  <si>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</si>
  <si>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</si>
  <si>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</si>
  <si>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</si>
  <si>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</si>
  <si>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</si>
  <si>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</si>
  <si>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</si>
  <si>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</si>
  <si>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</si>
  <si>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</si>
  <si>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</si>
  <si>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</si>
  <si>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</si>
  <si>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</si>
  <si>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</si>
  <si>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</si>
  <si>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</si>
  <si>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</si>
  <si>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</si>
  <si>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</si>
  <si>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</si>
  <si>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</si>
  <si>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</si>
  <si>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</si>
  <si>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</si>
  <si>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</si>
  <si>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</si>
  <si>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</si>
  <si>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</si>
  <si>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</si>
  <si>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</si>
  <si>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</si>
  <si>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</si>
  <si>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</si>
  <si>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</si>
  <si>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</si>
  <si>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</si>
  <si>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</si>
  <si>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</si>
  <si>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</si>
  <si>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</si>
  <si>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</si>
  <si>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</si>
  <si>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</si>
  <si>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</si>
  <si>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</si>
  <si>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</si>
  <si>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</si>
  <si>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</si>
  <si>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</si>
  <si>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</si>
  <si>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</si>
  <si>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</si>
  <si>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</si>
  <si>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</si>
  <si>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</si>
  <si>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</si>
  <si>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</si>
  <si>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</si>
  <si>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</si>
  <si>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</si>
  <si>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</si>
  <si>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</si>
  <si>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</si>
  <si>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</si>
  <si>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</si>
  <si>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</si>
  <si>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</si>
  <si>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</si>
  <si>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</si>
  <si>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</si>
  <si>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</si>
  <si>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</si>
  <si>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</si>
  <si>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</si>
  <si>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</si>
  <si>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</si>
  <si>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</si>
  <si>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</si>
  <si>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</si>
  <si>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</si>
  <si>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</si>
  <si>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</si>
  <si>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</si>
  <si>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</si>
  <si>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</si>
  <si>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</si>
  <si>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</si>
  <si>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</si>
  <si>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</si>
  <si>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</si>
  <si>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</si>
  <si>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</si>
  <si>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</si>
  <si>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</si>
  <si>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</si>
  <si>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</si>
  <si>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</si>
  <si>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</si>
  <si>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</si>
  <si>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</si>
  <si>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</si>
  <si>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</si>
  <si>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</si>
  <si>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</si>
  <si>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</si>
  <si>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</si>
  <si>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</si>
  <si>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</si>
  <si>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</si>
  <si>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</si>
  <si>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</si>
  <si>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</si>
  <si>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</si>
  <si>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</si>
  <si>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</si>
  <si>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</si>
  <si>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</si>
  <si>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</si>
  <si>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</si>
  <si>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</si>
  <si>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</si>
  <si>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</si>
  <si>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</si>
  <si>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</si>
  <si>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</si>
  <si>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</si>
  <si>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</si>
  <si>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</si>
  <si>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</si>
  <si>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</si>
  <si>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</si>
  <si>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</si>
  <si>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</si>
  <si>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</si>
  <si>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</si>
  <si>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</si>
  <si>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</si>
  <si>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</si>
  <si>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</si>
  <si>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</si>
  <si>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</si>
  <si>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</si>
  <si>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</si>
  <si>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</si>
  <si>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</si>
  <si>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</si>
  <si>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</si>
  <si>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</si>
  <si>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</si>
  <si>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</si>
  <si>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</si>
  <si>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</si>
  <si>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</si>
  <si>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</si>
  <si>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</si>
  <si>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</si>
  <si>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</si>
  <si>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</si>
  <si>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</si>
  <si>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</si>
  <si>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</si>
  <si>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</si>
  <si>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</si>
  <si>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</si>
  <si>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</si>
  <si>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</si>
  <si>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</si>
  <si>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</si>
  <si>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</si>
  <si>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</si>
  <si>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</si>
  <si>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</si>
  <si>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</si>
  <si>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</si>
  <si>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</si>
  <si>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</si>
  <si>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</si>
  <si>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</si>
  <si>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</si>
  <si>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</si>
  <si>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</si>
  <si>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</si>
  <si>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</si>
  <si>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</si>
  <si>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</si>
  <si>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</si>
  <si>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</si>
  <si>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</si>
  <si>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</si>
  <si>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</si>
  <si>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</si>
  <si>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</si>
  <si>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</si>
  <si>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</si>
  <si>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</si>
  <si>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</si>
  <si>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</si>
  <si>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</si>
  <si>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</si>
  <si>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</si>
  <si>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</si>
  <si>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</si>
  <si>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</si>
  <si>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</si>
  <si>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</si>
  <si>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</si>
  <si>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</si>
  <si>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</si>
  <si>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</si>
  <si>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</si>
  <si>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</si>
  <si>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</si>
  <si>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</si>
  <si>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</si>
  <si>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</si>
  <si>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</si>
  <si>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</si>
  <si>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</si>
  <si>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</si>
  <si>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</si>
  <si>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</si>
  <si>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</si>
  <si>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</si>
  <si>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</si>
  <si>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</si>
  <si>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</si>
  <si>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</si>
  <si>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</si>
  <si>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</si>
  <si>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</si>
  <si>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</si>
  <si>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</si>
  <si>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</si>
  <si>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</si>
  <si>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</si>
  <si>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</si>
  <si>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</si>
  <si>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</si>
  <si>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</si>
  <si>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</si>
  <si>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</si>
  <si>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</si>
  <si>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</si>
  <si>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</si>
  <si>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</si>
  <si>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</si>
  <si>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</si>
  <si>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</si>
  <si>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</si>
  <si>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</si>
  <si>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</si>
  <si>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</si>
  <si>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</si>
  <si>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</si>
  <si>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</si>
  <si>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</si>
  <si>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</si>
  <si>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</si>
  <si>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</si>
  <si>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</si>
  <si>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</si>
  <si>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</si>
  <si>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</si>
  <si>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</si>
  <si>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</si>
  <si>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</si>
  <si>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</si>
  <si>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</si>
  <si>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</si>
  <si>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</si>
  <si>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</si>
  <si>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</si>
  <si>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</si>
  <si>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</si>
  <si>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</si>
  <si>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</si>
  <si>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</si>
  <si>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</si>
  <si>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</si>
  <si>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</si>
  <si>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</si>
  <si>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</si>
  <si>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</si>
  <si>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</si>
  <si>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</si>
  <si>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</si>
  <si>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</si>
  <si>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</si>
  <si>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</si>
  <si>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</si>
  <si>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</si>
  <si>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</si>
  <si>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</si>
  <si>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</si>
  <si>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</si>
  <si>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</si>
  <si>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</si>
  <si>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</si>
  <si>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</si>
  <si>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</si>
  <si>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</si>
  <si>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</si>
  <si>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</si>
  <si>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</si>
  <si>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</si>
  <si>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</si>
  <si>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</si>
  <si>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</si>
  <si>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</si>
  <si>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</si>
  <si>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</si>
  <si>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</si>
  <si>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</si>
  <si>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</si>
  <si>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</si>
  <si>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</si>
  <si>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</si>
  <si>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</si>
  <si>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</si>
  <si>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</si>
  <si>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</si>
  <si>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</si>
  <si>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</si>
  <si>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</si>
  <si>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</si>
  <si>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</si>
  <si>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</si>
  <si>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</si>
  <si>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</si>
  <si>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</si>
  <si>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</si>
  <si>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</si>
  <si>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</si>
  <si>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</si>
  <si>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</si>
  <si>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</si>
  <si>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</si>
  <si>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</si>
  <si>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</si>
  <si>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</si>
  <si>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</si>
  <si>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29042810928</t>
  </si>
  <si>
    <t>05008422802</t>
  </si>
  <si>
    <t>HRICAMUCATW0</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</si>
  <si>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</si>
  <si>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</si>
  <si>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</si>
  <si>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</si>
  <si>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</si>
  <si>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</si>
  <si>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</si>
  <si>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</si>
  <si>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</si>
  <si>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</si>
  <si>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</si>
  <si>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</si>
  <si>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</si>
  <si>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</si>
  <si>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</si>
  <si>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</si>
  <si>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</si>
  <si>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</si>
  <si>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</si>
  <si>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</si>
  <si>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</si>
  <si>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</si>
  <si>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</si>
  <si>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</si>
  <si>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</si>
  <si>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</si>
  <si>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</si>
  <si>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</si>
  <si>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</si>
  <si>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</si>
  <si>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</si>
  <si>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</si>
  <si>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</si>
  <si>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</si>
  <si>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</si>
  <si>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</si>
  <si>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</si>
  <si>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</si>
  <si>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</si>
  <si>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</si>
  <si>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</si>
  <si>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</si>
  <si>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</si>
  <si>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</si>
  <si>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</si>
  <si>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</si>
  <si>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</si>
  <si>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</si>
  <si>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</si>
  <si>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</si>
  <si>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</si>
  <si>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</si>
  <si>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</si>
  <si>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</si>
  <si>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</si>
  <si>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</si>
  <si>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</si>
  <si>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</si>
  <si>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</si>
  <si>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</si>
  <si>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</si>
  <si>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</si>
  <si>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</si>
  <si>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</si>
  <si>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</si>
  <si>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</si>
  <si>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</si>
  <si>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</si>
  <si>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</si>
  <si>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</si>
  <si>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</si>
  <si>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</si>
  <si>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</si>
  <si>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</si>
  <si>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</si>
  <si>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</si>
  <si>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</si>
  <si>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</si>
  <si>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</si>
  <si>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</si>
  <si>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</si>
  <si>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</si>
  <si>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</si>
  <si>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</si>
  <si>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</si>
  <si>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</si>
  <si>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</si>
  <si>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</si>
  <si>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</si>
  <si>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</si>
  <si>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</si>
  <si>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</si>
  <si>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</si>
  <si>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</si>
  <si>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</si>
  <si>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</si>
  <si>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</si>
  <si>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</si>
  <si>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</si>
  <si>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</si>
  <si>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</si>
  <si>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</si>
  <si>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</si>
  <si>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</si>
  <si>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</si>
  <si>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</si>
  <si>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</si>
  <si>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</si>
  <si>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</si>
  <si>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</si>
  <si>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</si>
  <si>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</si>
  <si>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</si>
  <si>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</si>
  <si>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</si>
  <si>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</si>
  <si>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</si>
  <si>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</si>
  <si>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</si>
  <si>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</si>
  <si>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</si>
  <si>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</si>
  <si>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</si>
  <si>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</si>
  <si>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</si>
  <si>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</si>
  <si>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</si>
  <si>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</si>
  <si>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</si>
  <si>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</si>
  <si>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</si>
  <si>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</si>
  <si>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</si>
  <si>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</si>
  <si>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</si>
  <si>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</si>
  <si>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</si>
  <si>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</si>
  <si>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</si>
  <si>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</si>
  <si>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</si>
  <si>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</si>
  <si>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</si>
  <si>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</si>
  <si>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</si>
  <si>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</si>
  <si>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</si>
  <si>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</si>
  <si>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</si>
  <si>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</si>
  <si>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</si>
  <si>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</si>
  <si>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</si>
  <si>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</si>
  <si>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</si>
  <si>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</si>
  <si>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</si>
  <si>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</si>
  <si>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</si>
  <si>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</si>
  <si>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</si>
  <si>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</si>
  <si>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</si>
  <si>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</si>
  <si>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</si>
  <si>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</si>
  <si>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</si>
  <si>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</si>
  <si>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</si>
  <si>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</si>
  <si>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</si>
  <si>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</si>
  <si>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</si>
  <si>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</si>
  <si>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</si>
  <si>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</si>
  <si>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</si>
  <si>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</si>
  <si>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</si>
  <si>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</si>
  <si>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</si>
  <si>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</si>
  <si>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</si>
  <si>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</si>
  <si>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</si>
  <si>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</si>
  <si>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</si>
  <si>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</si>
  <si>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</si>
  <si>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</si>
  <si>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</si>
  <si>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</si>
  <si>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</si>
  <si>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</si>
  <si>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</si>
  <si>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</si>
  <si>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</si>
  <si>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</si>
  <si>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</si>
  <si>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</si>
  <si>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</si>
  <si>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</si>
  <si>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</si>
  <si>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</si>
  <si>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</si>
  <si>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</si>
  <si>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</si>
  <si>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</si>
  <si>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</si>
  <si>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 73509175966</t>
  </si>
  <si>
    <t>HRICAMFBETR5</t>
  </si>
  <si>
    <t>HRZBINUEURP9</t>
  </si>
  <si>
    <t>Table 3.1: Premium paid</t>
  </si>
  <si>
    <t xml:space="preserve">Tablica 3.1: Naplaćena premija osiguranja </t>
  </si>
  <si>
    <t>N3 Global Value</t>
  </si>
  <si>
    <t>N3 Capital Partners d.o.o.</t>
  </si>
  <si>
    <t>Inspire BETA</t>
  </si>
  <si>
    <t>Origin</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</si>
  <si>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</si>
  <si>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</si>
  <si>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</si>
  <si>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</si>
  <si>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</si>
  <si>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</si>
  <si>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</si>
  <si>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</si>
  <si>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</si>
  <si>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</si>
  <si>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</si>
  <si>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</si>
  <si>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</si>
  <si>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</si>
  <si>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</si>
  <si>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</si>
  <si>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</si>
  <si>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</si>
  <si>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</si>
  <si>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</si>
  <si>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</si>
  <si>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</si>
  <si>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</si>
  <si>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</si>
  <si>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</si>
  <si>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</si>
  <si>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</si>
  <si>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</si>
  <si>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</si>
  <si>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</si>
  <si>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</si>
  <si>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</si>
  <si>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</si>
  <si>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</si>
  <si>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</si>
  <si>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</si>
  <si>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</si>
  <si>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</si>
  <si>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</si>
  <si>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</si>
  <si>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</si>
  <si>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</si>
  <si>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</si>
  <si>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</si>
  <si>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</si>
  <si>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</si>
  <si>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</si>
  <si>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</si>
  <si>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</si>
  <si>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</si>
  <si>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</si>
  <si>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</si>
  <si>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</si>
  <si>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</si>
  <si>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</si>
  <si>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</si>
  <si>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</si>
  <si>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</si>
  <si>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</si>
  <si>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</si>
  <si>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</si>
  <si>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</si>
  <si>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</si>
  <si>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</si>
  <si>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</si>
  <si>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</si>
  <si>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</si>
  <si>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</si>
  <si>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</si>
  <si>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</si>
  <si>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</si>
  <si>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 xml:space="preserve">Eurizon HR Cash </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</si>
  <si>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</si>
  <si>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</si>
  <si>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</si>
  <si>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</si>
  <si>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</si>
  <si>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</si>
  <si>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</si>
  <si>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</si>
  <si>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</si>
  <si>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</si>
  <si>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</si>
  <si>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</si>
  <si>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</si>
  <si>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</si>
  <si>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</si>
  <si>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</si>
  <si>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</si>
  <si>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</si>
  <si>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</si>
  <si>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</si>
  <si>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</si>
  <si>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</si>
  <si>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</si>
  <si>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</si>
  <si>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</si>
  <si>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</si>
  <si>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</si>
  <si>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</si>
  <si>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</si>
  <si>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</si>
  <si>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</si>
  <si>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</si>
  <si>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</si>
  <si>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</si>
  <si>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</si>
  <si>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</si>
  <si>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</si>
  <si>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</si>
  <si>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</si>
  <si>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</si>
  <si>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</si>
  <si>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</si>
  <si>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</si>
  <si>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</si>
  <si>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</si>
  <si>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</si>
  <si>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</si>
  <si>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</si>
  <si>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</si>
  <si>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</si>
  <si>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</si>
  <si>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</si>
  <si>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</si>
  <si>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</si>
  <si>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</si>
  <si>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</si>
  <si>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</si>
  <si>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</si>
  <si>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</si>
  <si>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</si>
  <si>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</si>
  <si>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</si>
  <si>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</si>
  <si>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</si>
  <si>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</si>
  <si>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</si>
  <si>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</si>
  <si>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</si>
  <si>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</si>
  <si>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</si>
  <si>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</si>
  <si>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</si>
  <si>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</si>
  <si>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</si>
  <si>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</si>
  <si>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</si>
  <si>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</si>
  <si>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</si>
  <si>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</si>
  <si>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</si>
  <si>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</si>
  <si>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</si>
  <si>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</si>
  <si>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</si>
  <si>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</si>
  <si>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</si>
  <si>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</si>
  <si>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</si>
  <si>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</si>
  <si>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</si>
  <si>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</si>
  <si>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</si>
  <si>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</si>
  <si>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</si>
  <si>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</si>
  <si>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</si>
  <si>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</si>
  <si>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</si>
  <si>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</si>
  <si>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</si>
  <si>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</si>
  <si>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</si>
  <si>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</si>
  <si>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</si>
  <si>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</si>
  <si>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</si>
  <si>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</si>
  <si>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</si>
  <si>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</si>
  <si>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</si>
  <si>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</si>
  <si>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</si>
  <si>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</si>
  <si>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</si>
  <si>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</si>
  <si>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</si>
  <si>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</si>
  <si>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</si>
  <si>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</si>
  <si>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</si>
  <si>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</si>
  <si>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</si>
  <si>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</si>
  <si>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</si>
  <si>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</si>
  <si>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</si>
  <si>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</si>
  <si>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</si>
  <si>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</si>
  <si>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</si>
  <si>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</si>
  <si>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</si>
  <si>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</si>
  <si>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</si>
  <si>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</si>
  <si>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</si>
  <si>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</si>
  <si>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</si>
  <si>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</si>
  <si>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</si>
  <si>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</si>
  <si>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</si>
  <si>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</si>
  <si>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</si>
  <si>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</si>
  <si>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</si>
  <si>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</si>
  <si>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</si>
  <si>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</si>
  <si>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</si>
  <si>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</si>
  <si>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</si>
  <si>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</si>
  <si>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</si>
  <si>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</si>
  <si>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</si>
  <si>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</si>
  <si>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</si>
  <si>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</si>
  <si>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</si>
  <si>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</si>
  <si>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</si>
  <si>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</si>
  <si>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</si>
  <si>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</si>
  <si>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</si>
  <si>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</si>
  <si>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</si>
  <si>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</si>
  <si>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</si>
  <si>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</si>
  <si>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</si>
  <si>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</si>
  <si>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</si>
  <si>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</si>
  <si>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</si>
  <si>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</si>
  <si>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</si>
  <si>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</si>
  <si>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</si>
  <si>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</si>
  <si>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</si>
  <si>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</si>
  <si>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</si>
  <si>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</si>
  <si>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</si>
  <si>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</si>
  <si>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</si>
  <si>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</si>
  <si>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</si>
  <si>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</si>
  <si>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</si>
  <si>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</si>
  <si>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</si>
  <si>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</si>
  <si>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</si>
  <si>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</si>
  <si>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</si>
  <si>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</si>
  <si>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</si>
  <si>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</si>
  <si>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</si>
  <si>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</si>
  <si>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</si>
  <si>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</si>
  <si>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</si>
  <si>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</si>
  <si>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</si>
  <si>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</si>
  <si>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</si>
  <si>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</si>
  <si>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</si>
  <si>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</si>
  <si>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</si>
  <si>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</si>
  <si>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</si>
  <si>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</si>
  <si>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</si>
  <si>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</si>
  <si>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</si>
  <si>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</si>
  <si>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</si>
  <si>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</si>
  <si>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</si>
  <si>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</si>
  <si>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</si>
  <si>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</si>
  <si>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</si>
  <si>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</si>
  <si>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</si>
  <si>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</si>
  <si>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</si>
  <si>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</si>
  <si>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</si>
  <si>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</si>
  <si>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</si>
  <si>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</si>
  <si>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</si>
  <si>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</si>
  <si>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</si>
  <si>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</si>
  <si>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</si>
  <si>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</si>
  <si>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</si>
  <si>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</si>
  <si>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</si>
  <si>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</si>
  <si>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</si>
  <si>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</si>
  <si>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</si>
  <si>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</si>
  <si>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</si>
  <si>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</si>
  <si>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</si>
  <si>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</si>
  <si>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</si>
  <si>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</si>
  <si>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</si>
  <si>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</si>
  <si>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</si>
  <si>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</si>
  <si>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</si>
  <si>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</si>
  <si>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</si>
  <si>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</si>
  <si>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</si>
  <si>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</si>
  <si>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</si>
  <si>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</si>
  <si>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</si>
  <si>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</si>
  <si>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</si>
  <si>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</si>
  <si>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</si>
  <si>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Prosinac 2025.</t>
  </si>
  <si>
    <t>December 2025</t>
  </si>
  <si>
    <t>ERSTE HORIZONT 2028 II</t>
  </si>
  <si>
    <t>ZB Invest Funds – ZB Adaptive Balanced (ZB global 50 )</t>
  </si>
  <si>
    <t>ZB Invest Funds – ZB Bond Select (ZB conservative 20)</t>
  </si>
  <si>
    <t>ZB Invest Funds – ZB World Brands Select (ZB portfolio 70 (global 70))</t>
  </si>
  <si>
    <t>2025 Q 4</t>
  </si>
  <si>
    <t>OTP MULTI EUR 2028</t>
  </si>
  <si>
    <t>13449902134</t>
  </si>
  <si>
    <t>HRERSIUEH287</t>
  </si>
  <si>
    <t>60324322684</t>
  </si>
  <si>
    <t>HRERSIU28II6</t>
  </si>
  <si>
    <t> 82439959481</t>
  </si>
  <si>
    <t>HRERSIUH29U1</t>
  </si>
  <si>
    <t>82276235905</t>
  </si>
  <si>
    <t> HROTPIUME288</t>
  </si>
  <si>
    <t>Ožujak 2026.</t>
  </si>
  <si>
    <t>March 2026</t>
  </si>
  <si>
    <t xml:space="preserve">Eurizon HR Euro Progressive </t>
  </si>
  <si>
    <t>13110956487</t>
  </si>
  <si>
    <t>HRPBZIUHEPF6</t>
  </si>
  <si>
    <t>Travanj 2026.</t>
  </si>
  <si>
    <t>April 2026</t>
  </si>
  <si>
    <t>Tablica 3.1: Naplaćena premija osiguranja za period od 1. siječnja do 30. travnja 2026.</t>
  </si>
  <si>
    <t>Table 3.1: Premium paid for the period 1 January - 30 April 2026</t>
  </si>
  <si>
    <t xml:space="preserve"> I-IV/2025</t>
  </si>
  <si>
    <t>I-IV/2026</t>
  </si>
  <si>
    <r>
      <t xml:space="preserve">Indeks (100 = IV/2025)
 </t>
    </r>
    <r>
      <rPr>
        <i/>
        <sz val="9"/>
        <color theme="1" tint="0.34998626667073579"/>
        <rFont val="Arial"/>
        <family val="2"/>
        <charset val="238"/>
      </rPr>
      <t>Index(100 =IV/2025)</t>
    </r>
  </si>
  <si>
    <t>Tablica 3.2: Podaci o osiguranju za period od 1. siječnja do 30. travnja 2026.</t>
  </si>
  <si>
    <t>Table 3.2: Insurance data for the period  1 January - 30 April 2026</t>
  </si>
  <si>
    <t>OŽUJAK 2026.</t>
  </si>
  <si>
    <t>MARCH 2026</t>
  </si>
  <si>
    <t>1.1. - 31.3.2026.</t>
  </si>
  <si>
    <t>Tablica 2.4: Isplate i primljene doznake prema vrsti i obliku mirovine za razdoblje 1.1. - 31.3.2026.</t>
  </si>
  <si>
    <t>Table 2.4: Payments and contributions received by type and form of pension for the period 1 January - 31 March 2026</t>
  </si>
  <si>
    <t>31.3.2026.</t>
  </si>
  <si>
    <t>1.1. - 31.3.2026</t>
  </si>
  <si>
    <t xml:space="preserve">Eurizon HR Conservative10 </t>
  </si>
  <si>
    <t>InterCapital Romania BET-TRN UCITS ETF</t>
  </si>
  <si>
    <t>InterCapital Slovenia SBI TOP UCITS ETF</t>
  </si>
  <si>
    <t xml:space="preserve">Napomena: Prinos od početka godine indeksa Mirex A u travnju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</si>
  <si>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year-to-date return of the Mirex A index in April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</si>
  <si>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HRKOEIRA0009</t>
  </si>
  <si>
    <t>HRADPLRA0006</t>
  </si>
  <si>
    <t>HRHT00RA0005</t>
  </si>
  <si>
    <t>HRADRSPA0009</t>
  </si>
  <si>
    <t>HRRIVPRA0000</t>
  </si>
  <si>
    <t>HRDLKVRA0006</t>
  </si>
  <si>
    <t>HRKODTPA0009</t>
  </si>
  <si>
    <t>HRZABARA0009</t>
  </si>
  <si>
    <t>HRHPB0RA0002</t>
  </si>
  <si>
    <t>HRKODTRA0007</t>
  </si>
  <si>
    <t>HRRHMFO273N4</t>
  </si>
  <si>
    <t>HRRHMFO277N5</t>
  </si>
  <si>
    <t>HRRHMFO26CA5</t>
  </si>
  <si>
    <t>HRRHMFO357A2</t>
  </si>
  <si>
    <t>HRRHMFO282A2</t>
  </si>
  <si>
    <t>HRZGHOO287A8</t>
  </si>
  <si>
    <t>HRRHMFT647N4</t>
  </si>
  <si>
    <t>HRRHMFT708N4</t>
  </si>
  <si>
    <t>HRRHMFT623N5</t>
  </si>
  <si>
    <t>HRRHMFT625N0</t>
  </si>
  <si>
    <t>HRKOTRPA0003</t>
  </si>
  <si>
    <t>HRBCINRA0003</t>
  </si>
  <si>
    <t>HRTSHCRA0009</t>
  </si>
  <si>
    <t>HRIEEPRB0005</t>
  </si>
  <si>
    <t>HRENASO284A4</t>
  </si>
  <si>
    <t>HRENASO284B2</t>
  </si>
  <si>
    <t>HRENASO284C0</t>
  </si>
  <si>
    <t>HRGLCOO26CE5</t>
  </si>
  <si>
    <t>HRICFPO266A8</t>
  </si>
  <si>
    <t>Raiffeisen Kapitalanlage-G.m.b.H., Hrvatska</t>
  </si>
  <si>
    <t>UniCredit Invest d.o.o.</t>
  </si>
  <si>
    <t xml:space="preserve">  Fondovi koji su u travnju pretali s radom zbog dospijeća:  ZB Invest Funds – ZB bond 2026 EUR (8.4.2026.) i Erste Short Term Bond (23.4.2026.).</t>
  </si>
  <si>
    <t xml:space="preserve">  Funds that ceased operations in March due to maturity: ZB Invest Funds – ZB bond 2026 EUR (8.4.2026) and Erste Short Term Bond (23.4.2026).</t>
  </si>
  <si>
    <r>
      <t xml:space="preserve">Broj / </t>
    </r>
    <r>
      <rPr>
        <i/>
        <sz val="10"/>
        <color theme="1" tint="0.34998626667073579"/>
        <rFont val="Arial"/>
        <family val="2"/>
        <charset val="238"/>
      </rPr>
      <t>Number</t>
    </r>
    <r>
      <rPr>
        <sz val="10"/>
        <color theme="1"/>
        <rFont val="Arial"/>
        <family val="2"/>
      </rPr>
      <t xml:space="preserve"> 5</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19.5.2026.</t>
    </r>
  </si>
  <si>
    <t>2026 Q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</si>
</sst>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3">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77" fillId="0" borderId="0" xfId="3" applyFont="1" applyAlignment="1">
      <alignment horizontal="left" vertical="center"/>
    </xf>
    <xf numFmtId="0" fontId="41" fillId="3" borderId="0" xfId="3" applyFont="1" applyFill="1" applyAlignment="1">
      <alignment horizontal="lef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2" fontId="39" fillId="14" borderId="0" xfId="16" applyNumberFormat="1" applyFont="1" applyFill="1" applyBorder="1" applyAlignment="1">
      <alignment horizontal="center" vertical="center" wrapText="1"/>
    </xf>
    <xf numFmtId="0" fontId="162" fillId="0" borderId="0" xfId="3" applyFont="1" applyAlignment="1">
      <alignment horizontal="left" vertical="center"/>
    </xf>
    <xf numFmtId="0" fontId="39" fillId="12" borderId="0" xfId="3" applyFont="1" applyFill="1" applyBorder="1" applyAlignment="1">
      <alignment horizontal="center" vertical="center" wrapText="1"/>
    </xf>
    <xf numFmtId="10" fontId="39" fillId="14" borderId="0" xfId="4" applyNumberFormat="1" applyFont="1" applyFill="1" applyAlignment="1">
      <alignment horizontal="right" vertical="center" wrapText="1" inden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8"/>
  </cols>
  <sheetData>
    <row r="1" spans="1:9" ht="21" customHeight="1">
      <c r="A1" s="606"/>
      <c r="B1" s="607"/>
      <c r="C1" s="607"/>
      <c r="D1" s="607"/>
      <c r="E1" s="607"/>
      <c r="F1" s="607"/>
      <c r="G1" s="607"/>
      <c r="H1" s="607"/>
      <c r="I1" s="607"/>
    </row>
    <row r="2" spans="1:9" ht="18">
      <c r="A2" s="1130" t="s">
        <v>1326</v>
      </c>
      <c r="B2" s="1130"/>
      <c r="C2" s="1130"/>
      <c r="D2" s="1130"/>
      <c r="E2" s="1130"/>
      <c r="F2" s="1130"/>
      <c r="G2" s="1130"/>
      <c r="H2" s="1130"/>
      <c r="I2" s="1130"/>
    </row>
    <row r="3" spans="1:9" ht="16.5">
      <c r="A3" s="1131" t="s">
        <v>1327</v>
      </c>
      <c r="B3" s="1131"/>
      <c r="C3" s="1131"/>
      <c r="D3" s="1131"/>
      <c r="E3" s="1131"/>
      <c r="F3" s="1131"/>
      <c r="G3" s="1131"/>
      <c r="H3" s="1131"/>
      <c r="I3" s="1131"/>
    </row>
    <row r="4" spans="1:9" ht="16.5">
      <c r="A4" s="1131"/>
      <c r="B4" s="1131"/>
      <c r="C4" s="1131"/>
      <c r="D4" s="1131"/>
      <c r="E4" s="1131"/>
      <c r="F4" s="1131"/>
      <c r="G4" s="1131"/>
      <c r="H4" s="1131"/>
      <c r="I4" s="1131"/>
    </row>
    <row r="5" spans="1:9" ht="15" customHeight="1">
      <c r="A5" s="608"/>
      <c r="B5" s="608"/>
      <c r="C5" s="608"/>
      <c r="D5" s="608"/>
      <c r="E5" s="608"/>
      <c r="F5" s="608"/>
      <c r="G5" s="608"/>
      <c r="H5" s="608"/>
      <c r="I5" s="608"/>
    </row>
    <row r="6" spans="1:9" ht="15" customHeight="1">
      <c r="A6" s="1132" t="s">
        <v>1719</v>
      </c>
      <c r="B6" s="1133"/>
      <c r="C6" s="1133"/>
      <c r="D6" s="1133"/>
      <c r="E6" s="1133"/>
      <c r="F6" s="1133"/>
      <c r="G6" s="1133"/>
      <c r="H6" s="1133"/>
      <c r="I6" s="1133"/>
    </row>
    <row r="7" spans="1:9">
      <c r="A7" s="615"/>
      <c r="B7" s="615"/>
      <c r="C7" s="615"/>
      <c r="D7" s="615"/>
      <c r="E7" s="615"/>
      <c r="F7" s="615"/>
      <c r="G7" s="615"/>
      <c r="H7" s="615"/>
      <c r="I7" s="615"/>
    </row>
    <row r="8" spans="1:9">
      <c r="A8" s="609"/>
      <c r="B8" s="609"/>
      <c r="C8" s="609"/>
      <c r="D8" s="609"/>
      <c r="E8" s="609"/>
      <c r="F8" s="609"/>
      <c r="G8" s="609"/>
      <c r="H8" s="609"/>
      <c r="I8" s="609"/>
    </row>
    <row r="9" spans="1:9">
      <c r="A9" s="1132"/>
      <c r="B9" s="1133"/>
      <c r="C9" s="1133"/>
      <c r="D9" s="1133"/>
      <c r="E9" s="1133"/>
      <c r="F9" s="1133"/>
      <c r="G9" s="1133"/>
      <c r="H9" s="1133"/>
      <c r="I9" s="1133"/>
    </row>
    <row r="10" spans="1:9">
      <c r="A10" s="610"/>
      <c r="B10" s="610"/>
      <c r="C10" s="610"/>
      <c r="D10" s="610"/>
      <c r="E10" s="610"/>
      <c r="F10" s="610"/>
      <c r="G10" s="610"/>
      <c r="H10" s="610"/>
      <c r="I10" s="610"/>
    </row>
    <row r="11" spans="1:9">
      <c r="A11" s="610"/>
      <c r="B11" s="610"/>
      <c r="C11" s="610"/>
      <c r="D11" s="610"/>
      <c r="E11" s="610"/>
      <c r="F11" s="610"/>
      <c r="G11" s="610"/>
      <c r="H11" s="610"/>
      <c r="I11" s="610"/>
    </row>
    <row r="12" spans="1:9">
      <c r="A12" s="610"/>
      <c r="B12" s="610"/>
      <c r="C12" s="610"/>
      <c r="D12" s="610"/>
      <c r="E12" s="610"/>
      <c r="F12" s="610"/>
      <c r="G12" s="610"/>
      <c r="H12" s="610"/>
      <c r="I12" s="610"/>
    </row>
    <row r="13" spans="1:9">
      <c r="A13" s="610"/>
      <c r="B13" s="610"/>
      <c r="C13" s="610"/>
      <c r="D13" s="610"/>
      <c r="E13" s="610"/>
      <c r="F13" s="610"/>
      <c r="G13" s="610"/>
      <c r="H13" s="610"/>
      <c r="I13" s="610"/>
    </row>
    <row r="14" spans="1:9">
      <c r="A14" s="610"/>
      <c r="B14" s="610"/>
      <c r="C14" s="610"/>
      <c r="D14" s="610"/>
      <c r="E14" s="610"/>
      <c r="F14" s="610"/>
      <c r="G14" s="610"/>
      <c r="H14" s="610"/>
      <c r="I14" s="610"/>
    </row>
    <row r="15" spans="1:9">
      <c r="A15" s="610"/>
      <c r="B15" s="610"/>
      <c r="C15" s="610"/>
      <c r="D15" s="610"/>
      <c r="E15" s="610"/>
      <c r="F15" s="610"/>
      <c r="G15" s="610"/>
      <c r="H15" s="610"/>
      <c r="I15" s="610"/>
    </row>
    <row r="16" spans="1:9">
      <c r="A16" s="610"/>
      <c r="B16" s="610"/>
      <c r="C16" s="610"/>
      <c r="D16" s="610"/>
      <c r="E16" s="610"/>
      <c r="F16" s="610"/>
      <c r="G16" s="610"/>
      <c r="H16" s="610"/>
      <c r="I16" s="610"/>
    </row>
    <row r="17" spans="1:9">
      <c r="A17" s="610"/>
      <c r="B17" s="610"/>
      <c r="C17" s="610"/>
      <c r="D17" s="610"/>
      <c r="E17" s="610"/>
      <c r="F17" s="610"/>
      <c r="G17" s="610"/>
      <c r="H17" s="610"/>
      <c r="I17" s="610"/>
    </row>
    <row r="18" spans="1:9" ht="30">
      <c r="A18" s="1134" t="s">
        <v>0</v>
      </c>
      <c r="B18" s="1134"/>
      <c r="C18" s="1134"/>
      <c r="D18" s="1134"/>
      <c r="E18" s="1134"/>
      <c r="F18" s="1134"/>
      <c r="G18" s="1134"/>
      <c r="H18" s="1134"/>
      <c r="I18" s="1134"/>
    </row>
    <row r="19" spans="1:9" ht="18.75" customHeight="1">
      <c r="A19" s="611"/>
      <c r="B19" s="611"/>
      <c r="C19" s="611"/>
      <c r="D19" s="611"/>
      <c r="E19" s="611"/>
      <c r="F19" s="611"/>
      <c r="G19" s="611"/>
      <c r="H19" s="611"/>
      <c r="I19" s="611"/>
    </row>
    <row r="20" spans="1:9" ht="18.75" customHeight="1">
      <c r="A20" s="1135" t="s">
        <v>1665</v>
      </c>
      <c r="B20" s="1135"/>
      <c r="C20" s="1135"/>
      <c r="D20" s="1135"/>
      <c r="E20" s="1135"/>
      <c r="F20" s="1135"/>
      <c r="G20" s="1135"/>
      <c r="H20" s="1135"/>
      <c r="I20" s="1135"/>
    </row>
    <row r="21" spans="1:9" ht="18.75" customHeight="1">
      <c r="A21" s="612"/>
      <c r="B21" s="612"/>
      <c r="C21" s="612"/>
      <c r="D21" s="612"/>
      <c r="E21" s="612"/>
      <c r="F21" s="612"/>
      <c r="G21" s="612"/>
      <c r="H21" s="612"/>
      <c r="I21" s="612"/>
    </row>
    <row r="22" spans="1:9" ht="26.25" customHeight="1">
      <c r="A22" s="1136" t="s">
        <v>1</v>
      </c>
      <c r="B22" s="1136"/>
      <c r="C22" s="1136"/>
      <c r="D22" s="1136"/>
      <c r="E22" s="1136"/>
      <c r="F22" s="1136"/>
      <c r="G22" s="1136"/>
      <c r="H22" s="1136"/>
      <c r="I22" s="1136"/>
    </row>
    <row r="23" spans="1:9" ht="18.75">
      <c r="A23" s="613"/>
      <c r="B23" s="613"/>
      <c r="C23" s="613"/>
      <c r="D23" s="613"/>
      <c r="E23" s="613"/>
      <c r="F23" s="613"/>
      <c r="G23" s="613"/>
      <c r="H23" s="613"/>
      <c r="I23" s="613"/>
    </row>
    <row r="24" spans="1:9" ht="18.75" customHeight="1">
      <c r="A24" s="1126" t="s">
        <v>1666</v>
      </c>
      <c r="B24" s="1126"/>
      <c r="C24" s="1126"/>
      <c r="D24" s="1126"/>
      <c r="E24" s="1126"/>
      <c r="F24" s="1126"/>
      <c r="G24" s="1126"/>
      <c r="H24" s="1126"/>
      <c r="I24" s="1126"/>
    </row>
    <row r="25" spans="1:9">
      <c r="A25" s="610"/>
      <c r="B25" s="610"/>
      <c r="C25" s="610"/>
      <c r="D25" s="610"/>
      <c r="E25" s="610"/>
      <c r="F25" s="610"/>
      <c r="G25" s="610"/>
      <c r="H25" s="610"/>
      <c r="I25" s="610"/>
    </row>
    <row r="26" spans="1:9">
      <c r="A26" s="610"/>
      <c r="B26" s="610"/>
      <c r="C26" s="610"/>
      <c r="D26" s="610"/>
      <c r="E26" s="610"/>
      <c r="F26" s="610"/>
      <c r="G26" s="610"/>
      <c r="H26" s="610"/>
      <c r="I26" s="610"/>
    </row>
    <row r="27" spans="1:9">
      <c r="A27" s="610"/>
      <c r="B27" s="610"/>
      <c r="C27" s="610"/>
      <c r="D27" s="610"/>
      <c r="E27" s="610"/>
      <c r="F27" s="610"/>
      <c r="G27" s="610"/>
      <c r="H27" s="610"/>
      <c r="I27" s="610"/>
    </row>
    <row r="28" spans="1:9">
      <c r="A28" s="610"/>
      <c r="B28" s="610"/>
      <c r="C28" s="610"/>
      <c r="D28" s="610"/>
      <c r="E28" s="610"/>
      <c r="F28" s="610"/>
      <c r="G28" s="610"/>
      <c r="H28" s="610"/>
      <c r="I28" s="610"/>
    </row>
    <row r="29" spans="1:9">
      <c r="A29" s="610"/>
      <c r="B29" s="610"/>
      <c r="C29" s="610"/>
      <c r="D29" s="610"/>
      <c r="E29" s="610"/>
      <c r="F29" s="610"/>
      <c r="G29" s="610"/>
      <c r="H29" s="610"/>
      <c r="I29" s="610"/>
    </row>
    <row r="30" spans="1:9">
      <c r="A30" s="610"/>
      <c r="B30" s="610"/>
      <c r="C30" s="610"/>
      <c r="D30" s="610"/>
      <c r="E30" s="610"/>
      <c r="F30" s="610"/>
      <c r="G30" s="610"/>
      <c r="H30" s="610"/>
      <c r="I30" s="610"/>
    </row>
    <row r="31" spans="1:9">
      <c r="A31" s="610"/>
      <c r="B31" s="610"/>
      <c r="C31" s="610"/>
      <c r="D31" s="610"/>
      <c r="E31" s="610"/>
      <c r="F31" s="610"/>
      <c r="G31" s="610"/>
      <c r="H31" s="610"/>
      <c r="I31" s="610"/>
    </row>
    <row r="32" spans="1:9">
      <c r="A32" s="610"/>
      <c r="B32" s="610"/>
      <c r="C32" s="610"/>
      <c r="D32" s="610"/>
      <c r="E32" s="610"/>
      <c r="F32" s="610"/>
      <c r="G32" s="610"/>
      <c r="H32" s="610"/>
      <c r="I32" s="610"/>
    </row>
    <row r="33" spans="1:9">
      <c r="A33" s="610"/>
      <c r="B33" s="610"/>
      <c r="C33" s="610"/>
      <c r="D33" s="610"/>
      <c r="E33" s="610"/>
      <c r="F33" s="610"/>
      <c r="G33" s="610"/>
      <c r="H33" s="610"/>
      <c r="I33" s="610"/>
    </row>
    <row r="34" spans="1:9">
      <c r="A34" s="610"/>
      <c r="B34" s="610"/>
      <c r="C34" s="610"/>
      <c r="D34" s="610"/>
      <c r="E34" s="610"/>
      <c r="F34" s="610"/>
      <c r="G34" s="610"/>
      <c r="H34" s="610"/>
      <c r="I34" s="610"/>
    </row>
    <row r="35" spans="1:9">
      <c r="A35" s="610"/>
      <c r="B35" s="610"/>
      <c r="C35" s="610"/>
      <c r="D35" s="610"/>
      <c r="E35" s="610"/>
      <c r="F35" s="610"/>
      <c r="G35" s="610"/>
      <c r="H35" s="610"/>
      <c r="I35" s="610"/>
    </row>
    <row r="36" spans="1:9">
      <c r="A36" s="1127"/>
      <c r="B36" s="1127"/>
      <c r="C36" s="1127"/>
      <c r="D36" s="1127"/>
      <c r="E36" s="1127"/>
      <c r="F36" s="1127"/>
      <c r="G36" s="1127"/>
      <c r="H36" s="1127"/>
      <c r="I36" s="1127"/>
    </row>
    <row r="37" spans="1:9" ht="50.25" customHeight="1">
      <c r="A37" s="1128" t="s">
        <v>2</v>
      </c>
      <c r="B37" s="1128"/>
      <c r="C37" s="1128"/>
      <c r="D37" s="1128"/>
      <c r="E37" s="1128"/>
      <c r="F37" s="1128"/>
      <c r="G37" s="1128"/>
      <c r="H37" s="1128"/>
      <c r="I37" s="1128"/>
    </row>
    <row r="38" spans="1:9">
      <c r="A38" s="614"/>
      <c r="B38" s="614"/>
      <c r="C38" s="614"/>
      <c r="D38" s="614"/>
      <c r="E38" s="614"/>
      <c r="F38" s="614"/>
      <c r="G38" s="614"/>
      <c r="H38" s="614"/>
      <c r="I38" s="614"/>
    </row>
    <row r="39" spans="1:9" ht="65.25" customHeight="1">
      <c r="A39" s="1129" t="s">
        <v>3</v>
      </c>
      <c r="B39" s="1129"/>
      <c r="C39" s="1129"/>
      <c r="D39" s="1129"/>
      <c r="E39" s="1129"/>
      <c r="F39" s="1129"/>
      <c r="G39" s="1129"/>
      <c r="H39" s="1129"/>
      <c r="I39" s="1129"/>
    </row>
    <row r="40" spans="1:9">
      <c r="A40" s="615"/>
      <c r="B40" s="615"/>
      <c r="C40" s="615"/>
      <c r="D40" s="615"/>
      <c r="E40" s="615"/>
      <c r="F40" s="615"/>
      <c r="G40" s="615"/>
      <c r="H40" s="615"/>
      <c r="I40" s="61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5" t="s">
        <v>624</v>
      </c>
      <c r="G1" s="121" t="str">
        <f>Naslovnica!A20</f>
        <v>Travanj 2026.</v>
      </c>
    </row>
    <row r="2" spans="1:8" ht="12.75" customHeight="1">
      <c r="A2" s="486" t="s">
        <v>865</v>
      </c>
      <c r="G2" s="488" t="str">
        <f>Naslovnica!A24</f>
        <v>April 2026</v>
      </c>
    </row>
    <row r="3" spans="1:8" ht="12.75" customHeight="1"/>
    <row r="4" spans="1:8" ht="12.75" customHeight="1">
      <c r="F4" s="71"/>
      <c r="G4" s="13" t="s">
        <v>1236</v>
      </c>
    </row>
    <row r="5" spans="1:8" ht="19.5" customHeight="1">
      <c r="A5" s="1190" t="s">
        <v>982</v>
      </c>
      <c r="B5" s="1191" t="s">
        <v>516</v>
      </c>
      <c r="C5" s="1191"/>
      <c r="D5" s="1191"/>
      <c r="E5" s="1191"/>
      <c r="F5" s="1191"/>
      <c r="G5" s="1191"/>
    </row>
    <row r="6" spans="1:8" ht="26.25" customHeight="1">
      <c r="A6" s="1190"/>
      <c r="B6" s="1171" t="str">
        <f>Naslovnica!A20</f>
        <v>Travanj 2026.</v>
      </c>
      <c r="C6" s="1192"/>
      <c r="D6" s="1193" t="s">
        <v>17</v>
      </c>
      <c r="E6" s="1193"/>
      <c r="F6" s="1194" t="s">
        <v>207</v>
      </c>
      <c r="G6" s="1194"/>
    </row>
    <row r="7" spans="1:8">
      <c r="A7" s="1190"/>
      <c r="B7" s="1169" t="str">
        <f>Naslovnica!A24</f>
        <v>April 2026</v>
      </c>
      <c r="C7" s="1195"/>
      <c r="D7" s="1196" t="s">
        <v>45</v>
      </c>
      <c r="E7" s="1196"/>
      <c r="F7" s="1196" t="s">
        <v>51</v>
      </c>
      <c r="G7" s="1196"/>
    </row>
    <row r="8" spans="1:8">
      <c r="A8" s="1190"/>
      <c r="B8" s="640" t="s">
        <v>27</v>
      </c>
      <c r="C8" s="640" t="s">
        <v>28</v>
      </c>
      <c r="D8" s="629" t="s">
        <v>979</v>
      </c>
      <c r="E8" s="629" t="s">
        <v>141</v>
      </c>
      <c r="F8" s="629" t="s">
        <v>979</v>
      </c>
      <c r="G8" s="629" t="s">
        <v>141</v>
      </c>
    </row>
    <row r="9" spans="1:8">
      <c r="A9" s="1190"/>
      <c r="B9" s="641" t="s">
        <v>29</v>
      </c>
      <c r="C9" s="641" t="s">
        <v>30</v>
      </c>
      <c r="D9" s="656" t="s">
        <v>980</v>
      </c>
      <c r="E9" s="656" t="s">
        <v>142</v>
      </c>
      <c r="F9" s="656" t="s">
        <v>980</v>
      </c>
      <c r="G9" s="656" t="s">
        <v>142</v>
      </c>
    </row>
    <row r="10" spans="1:8">
      <c r="A10" s="349" t="s">
        <v>33</v>
      </c>
      <c r="B10" s="350">
        <v>179370.69949999999</v>
      </c>
      <c r="C10" s="351">
        <v>0.12490676363432916</v>
      </c>
      <c r="D10" s="757">
        <v>2423.9921699999832</v>
      </c>
      <c r="E10" s="352">
        <v>1.3698995627419608E-2</v>
      </c>
      <c r="F10" s="353">
        <v>3873.5631399999838</v>
      </c>
      <c r="G10" s="352">
        <v>2.2071944992048564E-2</v>
      </c>
      <c r="H10" s="51"/>
    </row>
    <row r="11" spans="1:8">
      <c r="A11" s="349" t="s">
        <v>34</v>
      </c>
      <c r="B11" s="350">
        <v>485798.94601000001</v>
      </c>
      <c r="C11" s="351">
        <v>0.33829145056702697</v>
      </c>
      <c r="D11" s="758">
        <v>15174.136010000017</v>
      </c>
      <c r="E11" s="352">
        <v>3.2242533091275005E-2</v>
      </c>
      <c r="F11" s="353">
        <v>17448.831999999995</v>
      </c>
      <c r="G11" s="352">
        <v>3.7255957622394087E-2</v>
      </c>
      <c r="H11" s="51"/>
    </row>
    <row r="12" spans="1:8">
      <c r="A12" s="349" t="s">
        <v>197</v>
      </c>
      <c r="B12" s="350">
        <v>21995.511739999998</v>
      </c>
      <c r="C12" s="351">
        <v>5.7379210708228537E-3</v>
      </c>
      <c r="D12" s="758">
        <v>1328.5258199999953</v>
      </c>
      <c r="E12" s="352">
        <v>6.4282514399661261E-2</v>
      </c>
      <c r="F12" s="353">
        <v>2510.0837099999953</v>
      </c>
      <c r="G12" s="352">
        <v>0.12881850509701098</v>
      </c>
    </row>
    <row r="13" spans="1:8">
      <c r="A13" s="349" t="s">
        <v>198</v>
      </c>
      <c r="B13" s="350">
        <v>8239.8653699999995</v>
      </c>
      <c r="C13" s="351">
        <v>7.0526021490138618E-2</v>
      </c>
      <c r="D13" s="758">
        <v>84.640889999998763</v>
      </c>
      <c r="E13" s="352">
        <v>1.0378732088561549E-2</v>
      </c>
      <c r="F13" s="353">
        <v>184.26442999999927</v>
      </c>
      <c r="G13" s="352">
        <v>2.2874076232480167E-2</v>
      </c>
      <c r="H13" s="994"/>
    </row>
    <row r="14" spans="1:8">
      <c r="A14" s="349" t="s">
        <v>46</v>
      </c>
      <c r="B14" s="350">
        <v>101277.95676999999</v>
      </c>
      <c r="C14" s="351">
        <v>1.5316817036353767E-2</v>
      </c>
      <c r="D14" s="758">
        <v>3507.5685599999997</v>
      </c>
      <c r="E14" s="352">
        <v>3.5875571573533493E-2</v>
      </c>
      <c r="F14" s="353">
        <v>4017.1516799999808</v>
      </c>
      <c r="G14" s="352">
        <v>4.1302883276389979E-2</v>
      </c>
    </row>
    <row r="15" spans="1:8">
      <c r="A15" s="349" t="s">
        <v>36</v>
      </c>
      <c r="B15" s="350">
        <v>130149.92884000001</v>
      </c>
      <c r="C15" s="351">
        <v>9.0631337470157114E-2</v>
      </c>
      <c r="D15" s="758">
        <v>6526.9969900000142</v>
      </c>
      <c r="E15" s="352">
        <v>5.2797623323799225E-2</v>
      </c>
      <c r="F15" s="353">
        <v>13131.11017</v>
      </c>
      <c r="G15" s="352">
        <v>0.11221366203525363</v>
      </c>
      <c r="H15" s="994"/>
    </row>
    <row r="16" spans="1:8">
      <c r="A16" s="349" t="s">
        <v>37</v>
      </c>
      <c r="B16" s="350">
        <v>93162.037510000009</v>
      </c>
      <c r="C16" s="351">
        <v>6.4874411659157735E-2</v>
      </c>
      <c r="D16" s="758">
        <v>925.22426000000269</v>
      </c>
      <c r="E16" s="352">
        <v>1.0030965158046579E-2</v>
      </c>
      <c r="F16" s="353">
        <v>2357.160670000012</v>
      </c>
      <c r="G16" s="352">
        <v>2.5958525048752401E-2</v>
      </c>
      <c r="H16" s="994"/>
    </row>
    <row r="17" spans="1:10">
      <c r="A17" s="349" t="s">
        <v>38</v>
      </c>
      <c r="B17" s="350">
        <v>416041.77701999998</v>
      </c>
      <c r="C17" s="351">
        <v>0.28971527707201372</v>
      </c>
      <c r="D17" s="758">
        <v>9591.3925499999314</v>
      </c>
      <c r="E17" s="352">
        <v>2.3597941880426188E-2</v>
      </c>
      <c r="F17" s="353">
        <v>13378.056180000014</v>
      </c>
      <c r="G17" s="352">
        <v>3.3223892512819209E-2</v>
      </c>
      <c r="H17" s="994"/>
      <c r="I17" s="994"/>
      <c r="J17" s="994"/>
    </row>
    <row r="18" spans="1:10" ht="18.75" customHeight="1">
      <c r="A18" s="827" t="s">
        <v>320</v>
      </c>
      <c r="B18" s="828">
        <v>1436036.72276</v>
      </c>
      <c r="C18" s="829">
        <v>1</v>
      </c>
      <c r="D18" s="830">
        <v>39562.477249999996</v>
      </c>
      <c r="E18" s="829">
        <v>2.8330259134533131E-2</v>
      </c>
      <c r="F18" s="831">
        <v>56900.221980000148</v>
      </c>
      <c r="G18" s="829">
        <v>4.1257860949818204E-2</v>
      </c>
      <c r="H18" s="994"/>
      <c r="I18" s="994"/>
      <c r="J18" s="994"/>
    </row>
    <row r="19" spans="1:10" ht="12.75" customHeight="1">
      <c r="A19" s="22" t="s">
        <v>514</v>
      </c>
      <c r="B19" s="994"/>
      <c r="C19" s="994"/>
      <c r="D19" s="994"/>
      <c r="E19" s="994"/>
      <c r="F19" s="994"/>
      <c r="G19" s="994"/>
      <c r="H19" s="994"/>
      <c r="I19" s="994"/>
      <c r="J19" s="994"/>
    </row>
    <row r="20" spans="1:10" ht="12.75" customHeight="1">
      <c r="A20" s="994"/>
      <c r="B20" s="994"/>
      <c r="C20" s="994"/>
      <c r="D20" s="994"/>
      <c r="E20" s="994"/>
      <c r="F20" s="994"/>
      <c r="G20" s="994"/>
      <c r="H20" s="994"/>
      <c r="I20" s="994"/>
      <c r="J20" s="994"/>
    </row>
    <row r="22" spans="1:10">
      <c r="A22" s="692" t="s">
        <v>908</v>
      </c>
      <c r="B22" s="907"/>
      <c r="C22" s="907"/>
      <c r="D22" s="907"/>
      <c r="E22" s="907"/>
      <c r="F22" s="907"/>
      <c r="G22" s="907"/>
      <c r="H22" s="907"/>
      <c r="I22" s="907"/>
      <c r="J22" s="908" t="str">
        <f>Naslovnica!A20</f>
        <v>Travanj 2026.</v>
      </c>
    </row>
    <row r="23" spans="1:10">
      <c r="A23" s="909" t="s">
        <v>909</v>
      </c>
      <c r="B23" s="907"/>
      <c r="C23" s="907"/>
      <c r="D23" s="907"/>
      <c r="E23" s="907"/>
      <c r="F23" s="907"/>
      <c r="G23" s="907"/>
      <c r="H23" s="907"/>
      <c r="I23" s="907"/>
      <c r="J23" s="910" t="str">
        <f>Naslovnica!A24</f>
        <v>April 2026</v>
      </c>
    </row>
    <row r="24" spans="1:10">
      <c r="A24" s="907"/>
      <c r="B24" s="907"/>
      <c r="C24" s="907"/>
      <c r="D24" s="907"/>
      <c r="E24" s="907"/>
      <c r="F24" s="907"/>
      <c r="G24" s="907"/>
      <c r="H24" s="907"/>
      <c r="I24" s="907"/>
      <c r="J24" s="907"/>
    </row>
    <row r="25" spans="1:10" ht="21.75" customHeight="1">
      <c r="A25" s="911"/>
      <c r="B25" s="912" t="s">
        <v>1257</v>
      </c>
      <c r="C25" s="1189" t="s">
        <v>1199</v>
      </c>
      <c r="D25" s="1189"/>
      <c r="E25" s="1189"/>
      <c r="F25" s="1189"/>
      <c r="G25" s="1189"/>
      <c r="H25" s="1189"/>
      <c r="I25" s="1189"/>
      <c r="J25" s="913"/>
    </row>
    <row r="26" spans="1:10" ht="45">
      <c r="A26" s="1024" t="s">
        <v>982</v>
      </c>
      <c r="B26" s="911" t="str">
        <f>J22</f>
        <v>Travanj 2026.</v>
      </c>
      <c r="C26" s="911" t="s">
        <v>217</v>
      </c>
      <c r="D26" s="911" t="s">
        <v>59</v>
      </c>
      <c r="E26" s="911" t="s">
        <v>50</v>
      </c>
      <c r="F26" s="911" t="s">
        <v>1190</v>
      </c>
      <c r="G26" s="911" t="s">
        <v>1191</v>
      </c>
      <c r="H26" s="911" t="s">
        <v>1192</v>
      </c>
      <c r="I26" s="911" t="s">
        <v>1196</v>
      </c>
      <c r="J26" s="911" t="s">
        <v>910</v>
      </c>
    </row>
    <row r="27" spans="1:10" ht="56.25">
      <c r="A27" s="911"/>
      <c r="B27" s="914" t="str">
        <f>J23</f>
        <v>April 2026</v>
      </c>
      <c r="C27" s="914" t="s">
        <v>218</v>
      </c>
      <c r="D27" s="914" t="s">
        <v>51</v>
      </c>
      <c r="E27" s="914" t="s">
        <v>52</v>
      </c>
      <c r="F27" s="914" t="s">
        <v>1193</v>
      </c>
      <c r="G27" s="914" t="s">
        <v>1194</v>
      </c>
      <c r="H27" s="914" t="s">
        <v>1195</v>
      </c>
      <c r="I27" s="915" t="s">
        <v>1197</v>
      </c>
      <c r="J27" s="911" t="s">
        <v>911</v>
      </c>
    </row>
    <row r="28" spans="1:10">
      <c r="A28" s="916" t="s">
        <v>33</v>
      </c>
      <c r="B28" s="658">
        <v>38.207299999999996</v>
      </c>
      <c r="C28" s="917">
        <v>1.1658326051844137E-2</v>
      </c>
      <c r="D28" s="917">
        <v>5.3706003704949712E-3</v>
      </c>
      <c r="E28" s="917">
        <v>2.2747774877869054E-2</v>
      </c>
      <c r="F28" s="917">
        <v>3.7417500774301171E-2</v>
      </c>
      <c r="G28" s="917">
        <v>1.0801610967200892E-2</v>
      </c>
      <c r="H28" s="917">
        <v>2.1276263735069856E-2</v>
      </c>
      <c r="I28" s="917">
        <v>4.8286507287769176E-2</v>
      </c>
      <c r="J28" s="1007">
        <v>37958</v>
      </c>
    </row>
    <row r="29" spans="1:10">
      <c r="A29" s="916" t="s">
        <v>34</v>
      </c>
      <c r="B29" s="657">
        <v>49.295099999999998</v>
      </c>
      <c r="C29" s="917">
        <v>2.8695742904841337E-2</v>
      </c>
      <c r="D29" s="917">
        <v>2.4573502269666259E-2</v>
      </c>
      <c r="E29" s="917">
        <v>0.10898116569330574</v>
      </c>
      <c r="F29" s="917">
        <v>9.6780402929941722E-2</v>
      </c>
      <c r="G29" s="917">
        <v>5.8918914923919097E-2</v>
      </c>
      <c r="H29" s="917">
        <v>4.1495637465001289E-2</v>
      </c>
      <c r="I29" s="917">
        <v>5.9778157146236799E-2</v>
      </c>
      <c r="J29" s="1007">
        <v>37893</v>
      </c>
    </row>
    <row r="30" spans="1:10">
      <c r="A30" s="916" t="s">
        <v>197</v>
      </c>
      <c r="B30" s="657">
        <v>232.57810000000001</v>
      </c>
      <c r="C30" s="917">
        <v>4.6425912053253082E-2</v>
      </c>
      <c r="D30" s="917">
        <v>3.831455768367098E-2</v>
      </c>
      <c r="E30" s="917">
        <v>0.14950565613990685</v>
      </c>
      <c r="F30" s="917">
        <v>0.11289120756538873</v>
      </c>
      <c r="G30" s="917">
        <v>6.0683485183216757E-2</v>
      </c>
      <c r="H30" s="917" t="s">
        <v>137</v>
      </c>
      <c r="I30" s="917">
        <v>6.8737228101608761E-2</v>
      </c>
      <c r="J30" s="1007">
        <v>43062</v>
      </c>
    </row>
    <row r="31" spans="1:10">
      <c r="A31" s="916" t="s">
        <v>198</v>
      </c>
      <c r="B31" s="657">
        <v>157.84620000000001</v>
      </c>
      <c r="C31" s="917">
        <v>2.5520120118593947E-3</v>
      </c>
      <c r="D31" s="917">
        <v>-7.2170078285527239E-4</v>
      </c>
      <c r="E31" s="917">
        <v>1.6123830399474848E-2</v>
      </c>
      <c r="F31" s="917">
        <v>2.7032827523745917E-2</v>
      </c>
      <c r="G31" s="917">
        <v>1.0406819327497319E-2</v>
      </c>
      <c r="H31" s="917" t="s">
        <v>137</v>
      </c>
      <c r="I31" s="917">
        <v>2.0756570790728457E-2</v>
      </c>
      <c r="J31" s="1007">
        <v>43062</v>
      </c>
    </row>
    <row r="32" spans="1:10">
      <c r="A32" s="916" t="s">
        <v>46</v>
      </c>
      <c r="B32" s="657">
        <v>30.531099999999999</v>
      </c>
      <c r="C32" s="917">
        <v>3.2897251908913239E-2</v>
      </c>
      <c r="D32" s="917">
        <v>3.060304815271131E-2</v>
      </c>
      <c r="E32" s="917">
        <v>9.7317365958150326E-2</v>
      </c>
      <c r="F32" s="917">
        <v>8.1844788666553869E-2</v>
      </c>
      <c r="G32" s="917">
        <v>4.6013731758826504E-2</v>
      </c>
      <c r="H32" s="917">
        <v>4.4185470159403772E-2</v>
      </c>
      <c r="I32" s="917">
        <v>3.7688837366634198E-2</v>
      </c>
      <c r="J32" s="1007">
        <v>37923</v>
      </c>
    </row>
    <row r="33" spans="1:10">
      <c r="A33" s="916" t="s">
        <v>36</v>
      </c>
      <c r="B33" s="657">
        <v>47.469900000000003</v>
      </c>
      <c r="C33" s="917">
        <v>4.0385997825858277E-2</v>
      </c>
      <c r="D33" s="918">
        <v>4.862752548123872E-2</v>
      </c>
      <c r="E33" s="917">
        <v>0.14229233793828677</v>
      </c>
      <c r="F33" s="917">
        <v>0.11811639599191226</v>
      </c>
      <c r="G33" s="917">
        <v>8.1661034020830137E-2</v>
      </c>
      <c r="H33" s="917">
        <v>6.8096359903309533E-2</v>
      </c>
      <c r="I33" s="917">
        <v>6.2131404487210551E-2</v>
      </c>
      <c r="J33" s="1007">
        <v>38425</v>
      </c>
    </row>
    <row r="34" spans="1:10">
      <c r="A34" s="916" t="s">
        <v>37</v>
      </c>
      <c r="B34" s="657">
        <v>30.936499999999999</v>
      </c>
      <c r="C34" s="917">
        <v>4.3600781762340723E-3</v>
      </c>
      <c r="D34" s="918">
        <v>-6.2024118336856393E-4</v>
      </c>
      <c r="E34" s="917">
        <v>6.9033081199307844E-3</v>
      </c>
      <c r="F34" s="917">
        <v>2.8733109365967957E-2</v>
      </c>
      <c r="G34" s="917">
        <v>4.9486476498399323E-3</v>
      </c>
      <c r="H34" s="917">
        <v>2.3463828315716473E-2</v>
      </c>
      <c r="I34" s="917">
        <v>4.0838360867026635E-2</v>
      </c>
      <c r="J34" s="1007">
        <v>38425</v>
      </c>
    </row>
    <row r="35" spans="1:10">
      <c r="A35" s="916" t="s">
        <v>38</v>
      </c>
      <c r="B35" s="657">
        <v>42.5762</v>
      </c>
      <c r="C35" s="917">
        <v>2.1624475104979002E-2</v>
      </c>
      <c r="D35" s="917">
        <v>2.5188959333110272E-2</v>
      </c>
      <c r="E35" s="917">
        <v>9.5495152425845387E-2</v>
      </c>
      <c r="F35" s="917">
        <v>5.737787658288851E-2</v>
      </c>
      <c r="G35" s="917">
        <v>3.8340146192281432E-2</v>
      </c>
      <c r="H35" s="917">
        <v>4.3100667335304932E-2</v>
      </c>
      <c r="I35" s="917">
        <v>5.0307403413194285E-2</v>
      </c>
      <c r="J35" s="1007">
        <v>37474</v>
      </c>
    </row>
    <row r="36" spans="1:10">
      <c r="A36" s="919" t="s">
        <v>514</v>
      </c>
      <c r="B36" s="689"/>
      <c r="C36" s="920"/>
      <c r="D36" s="920"/>
      <c r="E36" s="920"/>
      <c r="F36" s="920"/>
      <c r="G36" s="921"/>
      <c r="H36" s="921"/>
      <c r="I36" s="907"/>
      <c r="J36" s="907"/>
    </row>
    <row r="37" spans="1:10">
      <c r="A37" s="922" t="s">
        <v>111</v>
      </c>
      <c r="B37" s="907"/>
      <c r="C37" s="907"/>
      <c r="D37" s="907"/>
      <c r="E37" s="907"/>
      <c r="F37" s="907"/>
      <c r="G37" s="923"/>
      <c r="H37" s="923"/>
      <c r="I37" s="907"/>
      <c r="J37" s="907"/>
    </row>
    <row r="38" spans="1:10">
      <c r="A38" s="924" t="s">
        <v>199</v>
      </c>
      <c r="B38" s="921"/>
      <c r="C38" s="921"/>
      <c r="D38" s="921"/>
      <c r="E38" s="921"/>
      <c r="F38" s="921"/>
      <c r="G38" s="921"/>
      <c r="H38" s="921"/>
      <c r="I38" s="921"/>
      <c r="J38" s="907"/>
    </row>
    <row r="39" spans="1:10">
      <c r="A39" s="922" t="s">
        <v>200</v>
      </c>
      <c r="B39" s="923"/>
      <c r="C39" s="923"/>
      <c r="D39" s="923"/>
      <c r="E39" s="923"/>
      <c r="F39" s="923"/>
      <c r="G39" s="923"/>
      <c r="H39" s="923"/>
      <c r="I39" s="923"/>
      <c r="J39" s="907"/>
    </row>
    <row r="40" spans="1:10">
      <c r="A40" s="924" t="s">
        <v>874</v>
      </c>
      <c r="B40" s="921"/>
      <c r="C40" s="921"/>
      <c r="D40" s="921"/>
      <c r="E40" s="921"/>
      <c r="F40" s="921"/>
      <c r="G40" s="907"/>
      <c r="H40" s="907"/>
      <c r="I40" s="921"/>
      <c r="J40" s="907"/>
    </row>
    <row r="41" spans="1:10">
      <c r="B41" s="243"/>
      <c r="C41" s="243"/>
      <c r="D41" s="243"/>
      <c r="E41" s="243"/>
      <c r="F41" s="243"/>
      <c r="G41" s="260"/>
      <c r="H41" s="260"/>
      <c r="I41" s="243"/>
    </row>
    <row r="42" spans="1:10">
      <c r="A42" s="242"/>
      <c r="B42" s="242"/>
      <c r="C42" s="242"/>
      <c r="D42" s="242"/>
      <c r="E42" s="242"/>
      <c r="F42" s="242"/>
      <c r="I42" s="242"/>
    </row>
    <row r="43" spans="1:10">
      <c r="A43" s="569" t="s">
        <v>80</v>
      </c>
      <c r="B43" s="260"/>
      <c r="C43" s="260"/>
      <c r="D43" s="260"/>
      <c r="E43" s="260"/>
      <c r="F43" s="260"/>
      <c r="I43" s="7"/>
    </row>
    <row r="69" spans="10:10">
      <c r="J69" s="26" t="s">
        <v>763</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5" t="s">
        <v>625</v>
      </c>
      <c r="S1" s="121" t="str">
        <f>Naslovnica!A20</f>
        <v>Travanj 2026.</v>
      </c>
    </row>
    <row r="2" spans="1:20" ht="12.75" customHeight="1">
      <c r="A2" s="511" t="s">
        <v>866</v>
      </c>
      <c r="S2" s="488" t="str">
        <f>Naslovnica!A24</f>
        <v>April 2026</v>
      </c>
    </row>
    <row r="3" spans="1:20" ht="12.75" customHeight="1"/>
    <row r="4" spans="1:20" ht="12.75" customHeight="1">
      <c r="P4" s="68"/>
      <c r="Q4" s="68"/>
      <c r="R4" s="68"/>
      <c r="S4" s="13" t="s">
        <v>1236</v>
      </c>
    </row>
    <row r="5" spans="1:20" ht="33" customHeight="1">
      <c r="A5" s="1197" t="s">
        <v>513</v>
      </c>
      <c r="B5" s="1165" t="s">
        <v>53</v>
      </c>
      <c r="C5" s="1165"/>
      <c r="D5" s="1165" t="s">
        <v>54</v>
      </c>
      <c r="E5" s="1198"/>
      <c r="F5" s="1199" t="s">
        <v>197</v>
      </c>
      <c r="G5" s="1200"/>
      <c r="H5" s="1199" t="s">
        <v>198</v>
      </c>
      <c r="I5" s="1200"/>
      <c r="J5" s="1165" t="s">
        <v>55</v>
      </c>
      <c r="K5" s="1165"/>
      <c r="L5" s="1165" t="s">
        <v>56</v>
      </c>
      <c r="M5" s="1165"/>
      <c r="N5" s="1165" t="s">
        <v>57</v>
      </c>
      <c r="O5" s="1165"/>
      <c r="P5" s="1165" t="s">
        <v>58</v>
      </c>
      <c r="Q5" s="1165"/>
      <c r="R5" s="1165" t="s">
        <v>398</v>
      </c>
      <c r="S5" s="1165"/>
    </row>
    <row r="6" spans="1:20">
      <c r="A6" s="1197"/>
      <c r="B6" s="659" t="s">
        <v>31</v>
      </c>
      <c r="C6" s="659" t="s">
        <v>32</v>
      </c>
      <c r="D6" s="659" t="s">
        <v>31</v>
      </c>
      <c r="E6" s="659" t="s">
        <v>32</v>
      </c>
      <c r="F6" s="659" t="s">
        <v>31</v>
      </c>
      <c r="G6" s="659" t="s">
        <v>32</v>
      </c>
      <c r="H6" s="659" t="s">
        <v>31</v>
      </c>
      <c r="I6" s="659" t="s">
        <v>32</v>
      </c>
      <c r="J6" s="659" t="s">
        <v>31</v>
      </c>
      <c r="K6" s="659" t="s">
        <v>32</v>
      </c>
      <c r="L6" s="659" t="s">
        <v>32</v>
      </c>
      <c r="M6" s="659" t="s">
        <v>32</v>
      </c>
      <c r="N6" s="659" t="s">
        <v>31</v>
      </c>
      <c r="O6" s="659" t="s">
        <v>32</v>
      </c>
      <c r="P6" s="659" t="s">
        <v>31</v>
      </c>
      <c r="Q6" s="659" t="s">
        <v>32</v>
      </c>
      <c r="R6" s="659" t="s">
        <v>31</v>
      </c>
      <c r="S6" s="659" t="s">
        <v>32</v>
      </c>
    </row>
    <row r="7" spans="1:20">
      <c r="A7" s="1197"/>
      <c r="B7" s="660" t="s">
        <v>29</v>
      </c>
      <c r="C7" s="660" t="s">
        <v>30</v>
      </c>
      <c r="D7" s="660" t="s">
        <v>29</v>
      </c>
      <c r="E7" s="660" t="s">
        <v>30</v>
      </c>
      <c r="F7" s="660" t="s">
        <v>29</v>
      </c>
      <c r="G7" s="660" t="s">
        <v>30</v>
      </c>
      <c r="H7" s="660" t="s">
        <v>29</v>
      </c>
      <c r="I7" s="660" t="s">
        <v>30</v>
      </c>
      <c r="J7" s="660" t="s">
        <v>29</v>
      </c>
      <c r="K7" s="660" t="s">
        <v>30</v>
      </c>
      <c r="L7" s="660" t="s">
        <v>30</v>
      </c>
      <c r="M7" s="660" t="s">
        <v>30</v>
      </c>
      <c r="N7" s="660" t="s">
        <v>29</v>
      </c>
      <c r="O7" s="660" t="s">
        <v>30</v>
      </c>
      <c r="P7" s="660" t="s">
        <v>29</v>
      </c>
      <c r="Q7" s="660" t="s">
        <v>30</v>
      </c>
      <c r="R7" s="660" t="s">
        <v>29</v>
      </c>
      <c r="S7" s="660" t="s">
        <v>30</v>
      </c>
    </row>
    <row r="8" spans="1:20" ht="18">
      <c r="A8" s="336" t="s">
        <v>399</v>
      </c>
      <c r="B8" s="354">
        <v>1920.5299399999999</v>
      </c>
      <c r="C8" s="355">
        <v>1.0707043822394192E-2</v>
      </c>
      <c r="D8" s="354">
        <v>5918.4600099999998</v>
      </c>
      <c r="E8" s="355">
        <v>1.218294123239652E-2</v>
      </c>
      <c r="F8" s="354">
        <v>269.45328000000001</v>
      </c>
      <c r="G8" s="355">
        <v>1.2250375585032877E-2</v>
      </c>
      <c r="H8" s="354">
        <v>151.00491999999997</v>
      </c>
      <c r="I8" s="355">
        <v>1.8326139229141312E-2</v>
      </c>
      <c r="J8" s="354">
        <v>451.01567</v>
      </c>
      <c r="K8" s="355">
        <v>4.453246139475806E-3</v>
      </c>
      <c r="L8" s="354">
        <v>10597.65156</v>
      </c>
      <c r="M8" s="355">
        <v>8.1426487547513277E-2</v>
      </c>
      <c r="N8" s="354">
        <v>6315.4821700000002</v>
      </c>
      <c r="O8" s="355">
        <v>6.7790296764624725E-2</v>
      </c>
      <c r="P8" s="354">
        <v>4296.5515599999999</v>
      </c>
      <c r="Q8" s="355">
        <v>1.0327211826598501E-2</v>
      </c>
      <c r="R8" s="354">
        <v>29920.149109999998</v>
      </c>
      <c r="S8" s="355">
        <v>2.0835225614909608E-2</v>
      </c>
      <c r="T8" s="51"/>
    </row>
    <row r="9" spans="1:20" ht="18">
      <c r="A9" s="336" t="s">
        <v>400</v>
      </c>
      <c r="B9" s="354">
        <v>55.230279999960658</v>
      </c>
      <c r="C9" s="355">
        <v>3.0791138214834613E-4</v>
      </c>
      <c r="D9" s="354">
        <v>1149.1180600000239</v>
      </c>
      <c r="E9" s="355">
        <v>2.3654190060271758E-3</v>
      </c>
      <c r="F9" s="354">
        <v>14.711690000000001</v>
      </c>
      <c r="G9" s="355">
        <v>6.6884963504831841E-4</v>
      </c>
      <c r="H9" s="354">
        <v>1.5778099999999999</v>
      </c>
      <c r="I9" s="355">
        <v>1.9148492471060847E-4</v>
      </c>
      <c r="J9" s="354">
        <v>99.59778</v>
      </c>
      <c r="K9" s="355">
        <v>9.8341024223251648E-4</v>
      </c>
      <c r="L9" s="354">
        <v>265.91589000000539</v>
      </c>
      <c r="M9" s="355">
        <v>2.043150483216241E-3</v>
      </c>
      <c r="N9" s="354">
        <v>9.9999904632568354E-6</v>
      </c>
      <c r="O9" s="355">
        <v>1.0733975694964203E-10</v>
      </c>
      <c r="P9" s="354">
        <v>843.35490999988099</v>
      </c>
      <c r="Q9" s="355">
        <v>2.0270918849559167E-3</v>
      </c>
      <c r="R9" s="354">
        <v>2429.5064299998617</v>
      </c>
      <c r="S9" s="355">
        <v>1.691813580735217E-3</v>
      </c>
      <c r="T9" s="51"/>
    </row>
    <row r="10" spans="1:20" ht="18">
      <c r="A10" s="336" t="s">
        <v>401</v>
      </c>
      <c r="B10" s="354">
        <v>177981.72042000003</v>
      </c>
      <c r="C10" s="355">
        <v>0.99225637696752156</v>
      </c>
      <c r="D10" s="354">
        <v>480041.38040999998</v>
      </c>
      <c r="E10" s="355">
        <v>0.9881482542370903</v>
      </c>
      <c r="F10" s="354">
        <v>21765.776249999999</v>
      </c>
      <c r="G10" s="355">
        <v>0.98955534689460245</v>
      </c>
      <c r="H10" s="354">
        <v>8098.6654200000003</v>
      </c>
      <c r="I10" s="355">
        <v>0.98286380375654137</v>
      </c>
      <c r="J10" s="354">
        <v>100938.13698999998</v>
      </c>
      <c r="K10" s="355">
        <v>0.99664468171715082</v>
      </c>
      <c r="L10" s="354">
        <v>118932.93419</v>
      </c>
      <c r="M10" s="355">
        <v>0.91381482302775874</v>
      </c>
      <c r="N10" s="354">
        <v>87020.125720000011</v>
      </c>
      <c r="O10" s="355">
        <v>0.93407280525245351</v>
      </c>
      <c r="P10" s="354">
        <v>407333.94407000003</v>
      </c>
      <c r="Q10" s="355">
        <v>0.97906981118008884</v>
      </c>
      <c r="R10" s="354">
        <v>1402112.68347</v>
      </c>
      <c r="S10" s="355">
        <v>0.97637662132706504</v>
      </c>
      <c r="T10" s="51"/>
    </row>
    <row r="11" spans="1:20" ht="18.75">
      <c r="A11" s="336" t="s">
        <v>402</v>
      </c>
      <c r="B11" s="356">
        <v>146008.22261000003</v>
      </c>
      <c r="C11" s="357">
        <v>0.81400263820680496</v>
      </c>
      <c r="D11" s="356">
        <v>339752.38860999997</v>
      </c>
      <c r="E11" s="357">
        <v>0.69936831152162748</v>
      </c>
      <c r="F11" s="356">
        <v>3272.8127700000005</v>
      </c>
      <c r="G11" s="357">
        <v>0.14879457266948773</v>
      </c>
      <c r="H11" s="356">
        <v>2699.92236</v>
      </c>
      <c r="I11" s="357">
        <v>0.32766583418097767</v>
      </c>
      <c r="J11" s="356">
        <v>22502.328259999998</v>
      </c>
      <c r="K11" s="357">
        <v>0.22218386880673643</v>
      </c>
      <c r="L11" s="356">
        <v>57987.683539999991</v>
      </c>
      <c r="M11" s="357">
        <v>0.44554525735689976</v>
      </c>
      <c r="N11" s="356">
        <v>59770.928520000016</v>
      </c>
      <c r="O11" s="357">
        <v>0.64158030585778258</v>
      </c>
      <c r="P11" s="356">
        <v>208841.49743000005</v>
      </c>
      <c r="Q11" s="357">
        <v>0.50197241951488114</v>
      </c>
      <c r="R11" s="356">
        <v>840835.78410000005</v>
      </c>
      <c r="S11" s="357">
        <v>0.58552526601405452</v>
      </c>
    </row>
    <row r="12" spans="1:20" ht="19.5">
      <c r="A12" s="343" t="s">
        <v>403</v>
      </c>
      <c r="B12" s="356">
        <v>13255.775059999998</v>
      </c>
      <c r="C12" s="357">
        <v>7.3901563058798234E-2</v>
      </c>
      <c r="D12" s="356">
        <v>120208.92161999998</v>
      </c>
      <c r="E12" s="357">
        <v>0.24744582631829243</v>
      </c>
      <c r="F12" s="356">
        <v>2846.2380900000003</v>
      </c>
      <c r="G12" s="357">
        <v>0.12940085794066641</v>
      </c>
      <c r="H12" s="356">
        <v>0</v>
      </c>
      <c r="I12" s="357">
        <v>0</v>
      </c>
      <c r="J12" s="356">
        <v>12167.841059999999</v>
      </c>
      <c r="K12" s="357">
        <v>0.12014303455620555</v>
      </c>
      <c r="L12" s="356">
        <v>26326.48892</v>
      </c>
      <c r="M12" s="357">
        <v>0.20227816607079752</v>
      </c>
      <c r="N12" s="356">
        <v>0</v>
      </c>
      <c r="O12" s="357">
        <v>0</v>
      </c>
      <c r="P12" s="356">
        <v>99586.794670000003</v>
      </c>
      <c r="Q12" s="357">
        <v>0.239367294754182</v>
      </c>
      <c r="R12" s="356">
        <v>274392.05941999995</v>
      </c>
      <c r="S12" s="357">
        <v>0.1910759349472835</v>
      </c>
    </row>
    <row r="13" spans="1:20" ht="19.5">
      <c r="A13" s="343" t="s">
        <v>404</v>
      </c>
      <c r="B13" s="356">
        <v>120770.21545000002</v>
      </c>
      <c r="C13" s="357">
        <v>0.67329957337876145</v>
      </c>
      <c r="D13" s="356">
        <v>207108.34836</v>
      </c>
      <c r="E13" s="357">
        <v>0.42632523199368311</v>
      </c>
      <c r="F13" s="356">
        <v>260.54642999999999</v>
      </c>
      <c r="G13" s="357">
        <v>1.1845436154421567E-2</v>
      </c>
      <c r="H13" s="356">
        <v>2362.20075</v>
      </c>
      <c r="I13" s="357">
        <v>0.28667953224094972</v>
      </c>
      <c r="J13" s="356">
        <v>8891.73632</v>
      </c>
      <c r="K13" s="357">
        <v>8.7795376245523388E-2</v>
      </c>
      <c r="L13" s="356">
        <v>14236.52629</v>
      </c>
      <c r="M13" s="357">
        <v>0.10938558643010626</v>
      </c>
      <c r="N13" s="356">
        <v>43645.009430000013</v>
      </c>
      <c r="O13" s="357">
        <v>0.4684849172101368</v>
      </c>
      <c r="P13" s="356">
        <v>95316.837930000009</v>
      </c>
      <c r="Q13" s="357">
        <v>0.22910400636380787</v>
      </c>
      <c r="R13" s="356">
        <v>492591.42096000013</v>
      </c>
      <c r="S13" s="357">
        <v>0.34302146536563555</v>
      </c>
    </row>
    <row r="14" spans="1:20" ht="19.5">
      <c r="A14" s="343" t="s">
        <v>405</v>
      </c>
      <c r="B14" s="356">
        <v>0</v>
      </c>
      <c r="C14" s="357">
        <v>0</v>
      </c>
      <c r="D14" s="356">
        <v>0</v>
      </c>
      <c r="E14" s="357">
        <v>0</v>
      </c>
      <c r="F14" s="356">
        <v>56.643470000000001</v>
      </c>
      <c r="G14" s="357">
        <v>2.5752285588787126E-3</v>
      </c>
      <c r="H14" s="356">
        <v>77.300560000000004</v>
      </c>
      <c r="I14" s="357">
        <v>9.3812891993889473E-3</v>
      </c>
      <c r="J14" s="356">
        <v>0</v>
      </c>
      <c r="K14" s="357">
        <v>0</v>
      </c>
      <c r="L14" s="356">
        <v>0</v>
      </c>
      <c r="M14" s="357">
        <v>0</v>
      </c>
      <c r="N14" s="356">
        <v>0</v>
      </c>
      <c r="O14" s="357">
        <v>0</v>
      </c>
      <c r="P14" s="356">
        <v>0</v>
      </c>
      <c r="Q14" s="357">
        <v>0</v>
      </c>
      <c r="R14" s="356">
        <v>133.94403</v>
      </c>
      <c r="S14" s="357">
        <v>9.3273401631794906E-5</v>
      </c>
    </row>
    <row r="15" spans="1:20" ht="19.5">
      <c r="A15" s="343" t="s">
        <v>406</v>
      </c>
      <c r="B15" s="356">
        <v>2460.0527999999999</v>
      </c>
      <c r="C15" s="357">
        <v>1.3714908883432214E-2</v>
      </c>
      <c r="D15" s="356">
        <v>2361.7382800000005</v>
      </c>
      <c r="E15" s="357">
        <v>4.8615549691855137E-3</v>
      </c>
      <c r="F15" s="356">
        <v>109.38477999999999</v>
      </c>
      <c r="G15" s="357">
        <v>4.9730500155210303E-3</v>
      </c>
      <c r="H15" s="356">
        <v>212.32744</v>
      </c>
      <c r="I15" s="357">
        <v>2.5768314221862099E-2</v>
      </c>
      <c r="J15" s="356">
        <v>1442.7508800000001</v>
      </c>
      <c r="K15" s="357">
        <v>1.4245458005007504E-2</v>
      </c>
      <c r="L15" s="356">
        <v>1986.9718700000001</v>
      </c>
      <c r="M15" s="357">
        <v>1.5266791827774925E-2</v>
      </c>
      <c r="N15" s="356">
        <v>4814.09195</v>
      </c>
      <c r="O15" s="357">
        <v>5.1674395265166408E-2</v>
      </c>
      <c r="P15" s="356">
        <v>3928.04927</v>
      </c>
      <c r="Q15" s="357">
        <v>9.4414779643900298E-3</v>
      </c>
      <c r="R15" s="356">
        <v>17315.367270000002</v>
      </c>
      <c r="S15" s="357">
        <v>1.2057746849760654E-2</v>
      </c>
    </row>
    <row r="16" spans="1:20" ht="19.5" customHeight="1">
      <c r="A16" s="344" t="s">
        <v>407</v>
      </c>
      <c r="B16" s="356">
        <v>0</v>
      </c>
      <c r="C16" s="357">
        <v>0</v>
      </c>
      <c r="D16" s="356">
        <v>0</v>
      </c>
      <c r="E16" s="357">
        <v>0</v>
      </c>
      <c r="F16" s="356">
        <v>0</v>
      </c>
      <c r="G16" s="357">
        <v>0</v>
      </c>
      <c r="H16" s="356">
        <v>0</v>
      </c>
      <c r="I16" s="357">
        <v>0</v>
      </c>
      <c r="J16" s="356">
        <v>0</v>
      </c>
      <c r="K16" s="357">
        <v>0</v>
      </c>
      <c r="L16" s="356">
        <v>1423.4275299999999</v>
      </c>
      <c r="M16" s="357">
        <v>1.0936829106913248E-2</v>
      </c>
      <c r="N16" s="356">
        <v>0</v>
      </c>
      <c r="O16" s="357">
        <v>0</v>
      </c>
      <c r="P16" s="356">
        <v>0</v>
      </c>
      <c r="Q16" s="357">
        <v>0</v>
      </c>
      <c r="R16" s="356">
        <v>1423.4275299999999</v>
      </c>
      <c r="S16" s="357">
        <v>9.9121944964209157E-4</v>
      </c>
    </row>
    <row r="17" spans="1:19" ht="18.75" customHeight="1">
      <c r="A17" s="344" t="s">
        <v>408</v>
      </c>
      <c r="B17" s="356">
        <v>1064.1151599999998</v>
      </c>
      <c r="C17" s="357">
        <v>5.932491555010075E-3</v>
      </c>
      <c r="D17" s="356">
        <v>2042.37652</v>
      </c>
      <c r="E17" s="357">
        <v>4.2041600476382225E-3</v>
      </c>
      <c r="F17" s="356">
        <v>0</v>
      </c>
      <c r="G17" s="357">
        <v>0</v>
      </c>
      <c r="H17" s="356">
        <v>48.093609999999998</v>
      </c>
      <c r="I17" s="357">
        <v>5.8366985187768916E-3</v>
      </c>
      <c r="J17" s="356">
        <v>0</v>
      </c>
      <c r="K17" s="357">
        <v>0</v>
      </c>
      <c r="L17" s="356">
        <v>603.46223999999995</v>
      </c>
      <c r="M17" s="357">
        <v>4.6366697652356547E-3</v>
      </c>
      <c r="N17" s="356">
        <v>0</v>
      </c>
      <c r="O17" s="357">
        <v>0</v>
      </c>
      <c r="P17" s="356">
        <v>0</v>
      </c>
      <c r="Q17" s="357">
        <v>0</v>
      </c>
      <c r="R17" s="356">
        <v>3758.0475299999998</v>
      </c>
      <c r="S17" s="357">
        <v>2.61695781900145E-3</v>
      </c>
    </row>
    <row r="18" spans="1:19" ht="19.5">
      <c r="A18" s="345" t="s">
        <v>409</v>
      </c>
      <c r="B18" s="356">
        <v>0</v>
      </c>
      <c r="C18" s="357">
        <v>0</v>
      </c>
      <c r="D18" s="356">
        <v>0</v>
      </c>
      <c r="E18" s="357">
        <v>0</v>
      </c>
      <c r="F18" s="356">
        <v>0</v>
      </c>
      <c r="G18" s="357">
        <v>0</v>
      </c>
      <c r="H18" s="356">
        <v>0</v>
      </c>
      <c r="I18" s="357">
        <v>0</v>
      </c>
      <c r="J18" s="356">
        <v>0</v>
      </c>
      <c r="K18" s="357">
        <v>0</v>
      </c>
      <c r="L18" s="356">
        <v>0</v>
      </c>
      <c r="M18" s="357">
        <v>0</v>
      </c>
      <c r="N18" s="356">
        <v>0</v>
      </c>
      <c r="O18" s="357">
        <v>0</v>
      </c>
      <c r="P18" s="356">
        <v>0</v>
      </c>
      <c r="Q18" s="357">
        <v>0</v>
      </c>
      <c r="R18" s="356">
        <v>0</v>
      </c>
      <c r="S18" s="357">
        <v>0</v>
      </c>
    </row>
    <row r="19" spans="1:19" ht="18.75">
      <c r="A19" s="336" t="s">
        <v>410</v>
      </c>
      <c r="B19" s="356">
        <v>8458.0641400000004</v>
      </c>
      <c r="C19" s="357">
        <v>4.7154101330802924E-2</v>
      </c>
      <c r="D19" s="356">
        <v>8031.0038299999997</v>
      </c>
      <c r="E19" s="357">
        <v>1.65315381928282E-2</v>
      </c>
      <c r="F19" s="356">
        <v>0</v>
      </c>
      <c r="G19" s="357">
        <v>0</v>
      </c>
      <c r="H19" s="356">
        <v>0</v>
      </c>
      <c r="I19" s="357">
        <v>0</v>
      </c>
      <c r="J19" s="356">
        <v>0</v>
      </c>
      <c r="K19" s="357">
        <v>0</v>
      </c>
      <c r="L19" s="356">
        <v>13410.806690000001</v>
      </c>
      <c r="M19" s="357">
        <v>0.10304121415607222</v>
      </c>
      <c r="N19" s="356">
        <v>11311.827140000001</v>
      </c>
      <c r="O19" s="357">
        <v>0.12142099338247932</v>
      </c>
      <c r="P19" s="356">
        <v>10009.815559999999</v>
      </c>
      <c r="Q19" s="357">
        <v>2.4059640432501101E-2</v>
      </c>
      <c r="R19" s="356">
        <v>51221.517359999998</v>
      </c>
      <c r="S19" s="357">
        <v>3.5668668181099483E-2</v>
      </c>
    </row>
    <row r="20" spans="1:19" ht="19.5">
      <c r="A20" s="343" t="s">
        <v>411</v>
      </c>
      <c r="B20" s="356">
        <v>31973.497809999993</v>
      </c>
      <c r="C20" s="357">
        <v>0.17825373876071657</v>
      </c>
      <c r="D20" s="356">
        <v>140288.99180000002</v>
      </c>
      <c r="E20" s="357">
        <v>0.28877994271546281</v>
      </c>
      <c r="F20" s="356">
        <v>18492.963480000002</v>
      </c>
      <c r="G20" s="357">
        <v>0.84076077422511486</v>
      </c>
      <c r="H20" s="356">
        <v>5398.7430600000007</v>
      </c>
      <c r="I20" s="357">
        <v>0.65519796957556375</v>
      </c>
      <c r="J20" s="356">
        <v>78435.80872999999</v>
      </c>
      <c r="K20" s="357">
        <v>0.77446081291041446</v>
      </c>
      <c r="L20" s="356">
        <v>60945.250650000002</v>
      </c>
      <c r="M20" s="357">
        <v>0.46826956567085892</v>
      </c>
      <c r="N20" s="356">
        <v>27249.197199999995</v>
      </c>
      <c r="O20" s="357">
        <v>0.29249249939467098</v>
      </c>
      <c r="P20" s="356">
        <v>198492.44663999998</v>
      </c>
      <c r="Q20" s="357">
        <v>0.47709739166520782</v>
      </c>
      <c r="R20" s="356">
        <v>561276.89937</v>
      </c>
      <c r="S20" s="357">
        <v>0.39085135531301057</v>
      </c>
    </row>
    <row r="21" spans="1:19" ht="19.5">
      <c r="A21" s="343" t="s">
        <v>412</v>
      </c>
      <c r="B21" s="356">
        <v>1506.1794</v>
      </c>
      <c r="C21" s="357">
        <v>8.3970202725334193E-3</v>
      </c>
      <c r="D21" s="356">
        <v>54653.985959999991</v>
      </c>
      <c r="E21" s="357">
        <v>0.1125033028764022</v>
      </c>
      <c r="F21" s="356">
        <v>5978.2673399999994</v>
      </c>
      <c r="G21" s="357">
        <v>0.27179487391185381</v>
      </c>
      <c r="H21" s="356">
        <v>137.19253</v>
      </c>
      <c r="I21" s="357">
        <v>1.6649850918620045E-2</v>
      </c>
      <c r="J21" s="356">
        <v>16004.063149999998</v>
      </c>
      <c r="K21" s="357">
        <v>0.15802118901692375</v>
      </c>
      <c r="L21" s="356">
        <v>18944.283460000002</v>
      </c>
      <c r="M21" s="357">
        <v>0.14555738623022363</v>
      </c>
      <c r="N21" s="356">
        <v>0</v>
      </c>
      <c r="O21" s="357">
        <v>0</v>
      </c>
      <c r="P21" s="356">
        <v>45819.220900000008</v>
      </c>
      <c r="Q21" s="357">
        <v>0.1101312979388543</v>
      </c>
      <c r="R21" s="356">
        <v>143043.19274</v>
      </c>
      <c r="S21" s="357">
        <v>9.9609703897458282E-2</v>
      </c>
    </row>
    <row r="22" spans="1:19" ht="19.5">
      <c r="A22" s="343" t="s">
        <v>413</v>
      </c>
      <c r="B22" s="356">
        <v>21864.619559999999</v>
      </c>
      <c r="C22" s="357">
        <v>0.12189627191591568</v>
      </c>
      <c r="D22" s="356">
        <v>34448.569329999998</v>
      </c>
      <c r="E22" s="357">
        <v>7.0911165231904161E-2</v>
      </c>
      <c r="F22" s="356">
        <v>3922.1421700000001</v>
      </c>
      <c r="G22" s="357">
        <v>0.17831556802869822</v>
      </c>
      <c r="H22" s="356">
        <v>2872.4595300000001</v>
      </c>
      <c r="I22" s="357">
        <v>0.34860515324172103</v>
      </c>
      <c r="J22" s="356">
        <v>23228.479899999998</v>
      </c>
      <c r="K22" s="357">
        <v>0.22935375713346359</v>
      </c>
      <c r="L22" s="356">
        <v>23987.084680000004</v>
      </c>
      <c r="M22" s="357">
        <v>0.18430347902447614</v>
      </c>
      <c r="N22" s="356">
        <v>21795.939859999995</v>
      </c>
      <c r="O22" s="357">
        <v>0.23395731182522086</v>
      </c>
      <c r="P22" s="356">
        <v>104774.07085999999</v>
      </c>
      <c r="Q22" s="357">
        <v>0.25183545655070905</v>
      </c>
      <c r="R22" s="356">
        <v>236893.36588999996</v>
      </c>
      <c r="S22" s="357">
        <v>0.16496330639421339</v>
      </c>
    </row>
    <row r="23" spans="1:19" ht="19.5">
      <c r="A23" s="343" t="s">
        <v>405</v>
      </c>
      <c r="B23" s="356">
        <v>0</v>
      </c>
      <c r="C23" s="357">
        <v>0</v>
      </c>
      <c r="D23" s="356">
        <v>0</v>
      </c>
      <c r="E23" s="357">
        <v>0</v>
      </c>
      <c r="F23" s="356">
        <v>0</v>
      </c>
      <c r="G23" s="357">
        <v>0</v>
      </c>
      <c r="H23" s="356">
        <v>0</v>
      </c>
      <c r="I23" s="357">
        <v>0</v>
      </c>
      <c r="J23" s="356">
        <v>0</v>
      </c>
      <c r="K23" s="357">
        <v>0</v>
      </c>
      <c r="L23" s="356">
        <v>0</v>
      </c>
      <c r="M23" s="357">
        <v>0</v>
      </c>
      <c r="N23" s="356">
        <v>0</v>
      </c>
      <c r="O23" s="357">
        <v>0</v>
      </c>
      <c r="P23" s="356">
        <v>0</v>
      </c>
      <c r="Q23" s="357">
        <v>0</v>
      </c>
      <c r="R23" s="356">
        <v>0</v>
      </c>
      <c r="S23" s="357">
        <v>0</v>
      </c>
    </row>
    <row r="24" spans="1:19" ht="19.5">
      <c r="A24" s="343" t="s">
        <v>414</v>
      </c>
      <c r="B24" s="356">
        <v>0</v>
      </c>
      <c r="C24" s="357">
        <v>0</v>
      </c>
      <c r="D24" s="356">
        <v>0</v>
      </c>
      <c r="E24" s="357">
        <v>0</v>
      </c>
      <c r="F24" s="356">
        <v>1833.2177899999997</v>
      </c>
      <c r="G24" s="357">
        <v>8.3345084745911888E-2</v>
      </c>
      <c r="H24" s="356">
        <v>699.88361999999995</v>
      </c>
      <c r="I24" s="357">
        <v>8.4938720303387671E-2</v>
      </c>
      <c r="J24" s="356">
        <v>9550.3498999999993</v>
      </c>
      <c r="K24" s="357">
        <v>9.4298406134798271E-2</v>
      </c>
      <c r="L24" s="356">
        <v>2031.0824699999998</v>
      </c>
      <c r="M24" s="357">
        <v>1.5605713257799117E-2</v>
      </c>
      <c r="N24" s="356">
        <v>3976.3455600000002</v>
      </c>
      <c r="O24" s="357">
        <v>4.2682037300581573E-2</v>
      </c>
      <c r="P24" s="356">
        <v>0</v>
      </c>
      <c r="Q24" s="357">
        <v>0</v>
      </c>
      <c r="R24" s="356">
        <v>18090.87934</v>
      </c>
      <c r="S24" s="357">
        <v>1.259778322745822E-2</v>
      </c>
    </row>
    <row r="25" spans="1:19" ht="19.5">
      <c r="A25" s="344" t="s">
        <v>407</v>
      </c>
      <c r="B25" s="356">
        <v>0</v>
      </c>
      <c r="C25" s="357">
        <v>0</v>
      </c>
      <c r="D25" s="356">
        <v>8259.7439300000005</v>
      </c>
      <c r="E25" s="357">
        <v>1.7002391622788691E-2</v>
      </c>
      <c r="F25" s="356">
        <v>590.00132000000008</v>
      </c>
      <c r="G25" s="357">
        <v>2.6823714172880622E-2</v>
      </c>
      <c r="H25" s="356">
        <v>0</v>
      </c>
      <c r="I25" s="357">
        <v>0</v>
      </c>
      <c r="J25" s="356">
        <v>2767.6829900000002</v>
      </c>
      <c r="K25" s="357">
        <v>2.7327595048993215E-2</v>
      </c>
      <c r="L25" s="356">
        <v>2205.4366399999994</v>
      </c>
      <c r="M25" s="357">
        <v>1.6945354174655414E-2</v>
      </c>
      <c r="N25" s="356">
        <v>0</v>
      </c>
      <c r="O25" s="357">
        <v>0</v>
      </c>
      <c r="P25" s="356">
        <v>3908.6317400000003</v>
      </c>
      <c r="Q25" s="357">
        <v>9.394805896649424E-3</v>
      </c>
      <c r="R25" s="356">
        <v>17731.496620000002</v>
      </c>
      <c r="S25" s="357">
        <v>1.2347523109242526E-2</v>
      </c>
    </row>
    <row r="26" spans="1:19" ht="19.5">
      <c r="A26" s="344" t="s">
        <v>415</v>
      </c>
      <c r="B26" s="356">
        <v>4267.2908499999994</v>
      </c>
      <c r="C26" s="357">
        <v>2.3790345144971681E-2</v>
      </c>
      <c r="D26" s="356">
        <v>33522.262579999995</v>
      </c>
      <c r="E26" s="357">
        <v>6.9004395450684958E-2</v>
      </c>
      <c r="F26" s="356">
        <v>2194.0330700000004</v>
      </c>
      <c r="G26" s="357">
        <v>9.974912590962981E-2</v>
      </c>
      <c r="H26" s="356">
        <v>538.99259999999992</v>
      </c>
      <c r="I26" s="357">
        <v>6.5412792053907057E-2</v>
      </c>
      <c r="J26" s="356">
        <v>10826.314330000001</v>
      </c>
      <c r="K26" s="357">
        <v>0.10689704527300373</v>
      </c>
      <c r="L26" s="356">
        <v>13777.3634</v>
      </c>
      <c r="M26" s="357">
        <v>0.10585763298370467</v>
      </c>
      <c r="N26" s="356">
        <v>1476.9117800000001</v>
      </c>
      <c r="O26" s="357">
        <v>1.5853150268868566E-2</v>
      </c>
      <c r="P26" s="356">
        <v>41053.913140000004</v>
      </c>
      <c r="Q26" s="357">
        <v>9.8677381473703446E-2</v>
      </c>
      <c r="R26" s="356">
        <v>107657.08175</v>
      </c>
      <c r="S26" s="357">
        <v>7.496819548116275E-2</v>
      </c>
    </row>
    <row r="27" spans="1:19" ht="19.5">
      <c r="A27" s="345" t="s">
        <v>409</v>
      </c>
      <c r="B27" s="356">
        <v>4335.4080000000004</v>
      </c>
      <c r="C27" s="357">
        <v>2.4170101427295827E-2</v>
      </c>
      <c r="D27" s="356">
        <v>9404.43</v>
      </c>
      <c r="E27" s="357">
        <v>1.9358687533682736E-2</v>
      </c>
      <c r="F27" s="356">
        <v>3975.30179</v>
      </c>
      <c r="G27" s="357">
        <v>0.18073240745614041</v>
      </c>
      <c r="H27" s="356">
        <v>1150.21478</v>
      </c>
      <c r="I27" s="357">
        <v>0.13959145305792783</v>
      </c>
      <c r="J27" s="356">
        <v>16058.918460000001</v>
      </c>
      <c r="K27" s="357">
        <v>0.15856282030323196</v>
      </c>
      <c r="L27" s="356">
        <v>0</v>
      </c>
      <c r="M27" s="357">
        <v>0</v>
      </c>
      <c r="N27" s="356">
        <v>0</v>
      </c>
      <c r="O27" s="357">
        <v>0</v>
      </c>
      <c r="P27" s="356">
        <v>2936.61</v>
      </c>
      <c r="Q27" s="357">
        <v>7.0584498052916238E-3</v>
      </c>
      <c r="R27" s="356">
        <v>37860.883030000005</v>
      </c>
      <c r="S27" s="357">
        <v>2.636484320347535E-2</v>
      </c>
    </row>
    <row r="28" spans="1:19" ht="19.5" customHeight="1">
      <c r="A28" s="343" t="s">
        <v>410</v>
      </c>
      <c r="B28" s="356">
        <v>0</v>
      </c>
      <c r="C28" s="357">
        <v>0</v>
      </c>
      <c r="D28" s="356">
        <v>0</v>
      </c>
      <c r="E28" s="357">
        <v>0</v>
      </c>
      <c r="F28" s="356">
        <v>0</v>
      </c>
      <c r="G28" s="357">
        <v>0</v>
      </c>
      <c r="H28" s="356">
        <v>0</v>
      </c>
      <c r="I28" s="357">
        <v>0</v>
      </c>
      <c r="J28" s="356">
        <v>0</v>
      </c>
      <c r="K28" s="357">
        <v>0</v>
      </c>
      <c r="L28" s="356">
        <v>0</v>
      </c>
      <c r="M28" s="357">
        <v>0</v>
      </c>
      <c r="N28" s="356">
        <v>0</v>
      </c>
      <c r="O28" s="357">
        <v>0</v>
      </c>
      <c r="P28" s="356">
        <v>0</v>
      </c>
      <c r="Q28" s="357">
        <v>0</v>
      </c>
      <c r="R28" s="356">
        <v>0</v>
      </c>
      <c r="S28" s="357">
        <v>0</v>
      </c>
    </row>
    <row r="29" spans="1:19" s="994" customFormat="1" ht="19.5" customHeight="1">
      <c r="A29" s="343" t="s">
        <v>1578</v>
      </c>
      <c r="B29" s="356">
        <v>0</v>
      </c>
      <c r="C29" s="357">
        <v>0</v>
      </c>
      <c r="D29" s="356">
        <v>0</v>
      </c>
      <c r="E29" s="357">
        <v>0</v>
      </c>
      <c r="F29" s="356">
        <v>0</v>
      </c>
      <c r="G29" s="357">
        <v>0</v>
      </c>
      <c r="H29" s="356">
        <v>0</v>
      </c>
      <c r="I29" s="357">
        <v>0</v>
      </c>
      <c r="J29" s="356">
        <v>0</v>
      </c>
      <c r="K29" s="357">
        <v>0</v>
      </c>
      <c r="L29" s="356">
        <v>631.96</v>
      </c>
      <c r="M29" s="357">
        <v>4.855630776232701E-3</v>
      </c>
      <c r="N29" s="356">
        <v>0</v>
      </c>
      <c r="O29" s="357">
        <v>0</v>
      </c>
      <c r="P29" s="356">
        <v>2429.69445</v>
      </c>
      <c r="Q29" s="357">
        <v>5.8400251710375699E-3</v>
      </c>
      <c r="R29" s="356">
        <v>3061.65445</v>
      </c>
      <c r="S29" s="357">
        <v>2.132016822045911E-3</v>
      </c>
    </row>
    <row r="30" spans="1:19" ht="19.5">
      <c r="A30" s="343" t="s">
        <v>416</v>
      </c>
      <c r="B30" s="356">
        <v>0</v>
      </c>
      <c r="C30" s="357">
        <v>0</v>
      </c>
      <c r="D30" s="356">
        <v>0</v>
      </c>
      <c r="E30" s="357">
        <v>0</v>
      </c>
      <c r="F30" s="356">
        <v>0</v>
      </c>
      <c r="G30" s="357">
        <v>0</v>
      </c>
      <c r="H30" s="356">
        <v>0</v>
      </c>
      <c r="I30" s="357">
        <v>0</v>
      </c>
      <c r="J30" s="356">
        <v>0</v>
      </c>
      <c r="K30" s="357">
        <v>0</v>
      </c>
      <c r="L30" s="356">
        <v>0</v>
      </c>
      <c r="M30" s="357">
        <v>0</v>
      </c>
      <c r="N30" s="356">
        <v>0</v>
      </c>
      <c r="O30" s="357">
        <v>0</v>
      </c>
      <c r="P30" s="356">
        <v>2125.4411</v>
      </c>
      <c r="Q30" s="357">
        <v>5.1087203675169038E-3</v>
      </c>
      <c r="R30" s="356">
        <v>2125.4411</v>
      </c>
      <c r="S30" s="357">
        <v>1.4800743367585996E-3</v>
      </c>
    </row>
    <row r="31" spans="1:19" ht="18">
      <c r="A31" s="336" t="s">
        <v>417</v>
      </c>
      <c r="B31" s="354">
        <v>179957.48063999999</v>
      </c>
      <c r="C31" s="355">
        <v>1.0032713321720641</v>
      </c>
      <c r="D31" s="354">
        <v>487108.95848000003</v>
      </c>
      <c r="E31" s="355">
        <v>1.0026966144755141</v>
      </c>
      <c r="F31" s="354">
        <v>22049.941220000001</v>
      </c>
      <c r="G31" s="355">
        <v>1.0024745721146837</v>
      </c>
      <c r="H31" s="354">
        <v>8251.2481500000013</v>
      </c>
      <c r="I31" s="355">
        <v>1.0013814279103934</v>
      </c>
      <c r="J31" s="354">
        <v>101488.75043999999</v>
      </c>
      <c r="K31" s="355">
        <v>1.0020813380988591</v>
      </c>
      <c r="L31" s="354">
        <v>130428.46163999999</v>
      </c>
      <c r="M31" s="355">
        <v>1.002140091834721</v>
      </c>
      <c r="N31" s="354">
        <v>93335.607900000003</v>
      </c>
      <c r="O31" s="355">
        <v>1.001863102124418</v>
      </c>
      <c r="P31" s="354">
        <v>417028.98608999996</v>
      </c>
      <c r="Q31" s="355">
        <v>1.002372860430198</v>
      </c>
      <c r="R31" s="354">
        <v>1439649.43456</v>
      </c>
      <c r="S31" s="355">
        <v>1.0025157516815144</v>
      </c>
    </row>
    <row r="32" spans="1:19" ht="19.5">
      <c r="A32" s="343" t="s">
        <v>418</v>
      </c>
      <c r="B32" s="356">
        <v>586.78113999999994</v>
      </c>
      <c r="C32" s="357">
        <v>3.2713321720641447E-3</v>
      </c>
      <c r="D32" s="356">
        <v>1310.0124700000003</v>
      </c>
      <c r="E32" s="357">
        <v>2.6966144755139797E-3</v>
      </c>
      <c r="F32" s="356">
        <v>54.429480000000005</v>
      </c>
      <c r="G32" s="357">
        <v>2.474572114683612E-3</v>
      </c>
      <c r="H32" s="356">
        <v>11.382779999999999</v>
      </c>
      <c r="I32" s="357">
        <v>1.3814279103931523E-3</v>
      </c>
      <c r="J32" s="356">
        <v>210.79367000000005</v>
      </c>
      <c r="K32" s="357">
        <v>2.0813380988590428E-3</v>
      </c>
      <c r="L32" s="356">
        <v>278.53279999999995</v>
      </c>
      <c r="M32" s="357">
        <v>2.1400918347209748E-3</v>
      </c>
      <c r="N32" s="356">
        <v>173.57039</v>
      </c>
      <c r="O32" s="357">
        <v>1.8631021244181029E-3</v>
      </c>
      <c r="P32" s="356">
        <v>987.20906999999988</v>
      </c>
      <c r="Q32" s="357">
        <v>2.3728604301979576E-3</v>
      </c>
      <c r="R32" s="356">
        <v>3612.7117999999996</v>
      </c>
      <c r="S32" s="357">
        <v>2.5157516815144704E-3</v>
      </c>
    </row>
    <row r="33" spans="1:19" ht="22.5" customHeight="1">
      <c r="A33" s="832" t="s">
        <v>419</v>
      </c>
      <c r="B33" s="833">
        <v>179370.69949999999</v>
      </c>
      <c r="C33" s="834">
        <v>1</v>
      </c>
      <c r="D33" s="833">
        <v>485798.94601000001</v>
      </c>
      <c r="E33" s="834">
        <v>1</v>
      </c>
      <c r="F33" s="833">
        <v>21995.511739999998</v>
      </c>
      <c r="G33" s="834">
        <v>1</v>
      </c>
      <c r="H33" s="833">
        <v>8239.8653699999995</v>
      </c>
      <c r="I33" s="834">
        <v>1</v>
      </c>
      <c r="J33" s="833">
        <v>101277.95676999998</v>
      </c>
      <c r="K33" s="834">
        <v>1</v>
      </c>
      <c r="L33" s="833">
        <v>130149.92884000001</v>
      </c>
      <c r="M33" s="834">
        <v>1</v>
      </c>
      <c r="N33" s="833">
        <v>93162.037510000009</v>
      </c>
      <c r="O33" s="834">
        <v>1</v>
      </c>
      <c r="P33" s="833">
        <v>416041.77701999998</v>
      </c>
      <c r="Q33" s="834">
        <v>1</v>
      </c>
      <c r="R33" s="833">
        <v>1436036.72276</v>
      </c>
      <c r="S33" s="834">
        <v>1</v>
      </c>
    </row>
    <row r="34" spans="1:19" ht="19.5">
      <c r="A34" s="345" t="s">
        <v>420</v>
      </c>
      <c r="B34" s="356">
        <v>0</v>
      </c>
      <c r="C34" s="357">
        <v>0</v>
      </c>
      <c r="D34" s="356">
        <v>-54.999430000000004</v>
      </c>
      <c r="E34" s="357">
        <v>-1.1321438725160976E-4</v>
      </c>
      <c r="F34" s="356">
        <v>-16.470690000000001</v>
      </c>
      <c r="G34" s="357">
        <v>-7.4882049550350691E-4</v>
      </c>
      <c r="H34" s="356">
        <v>0</v>
      </c>
      <c r="I34" s="357">
        <v>0</v>
      </c>
      <c r="J34" s="356">
        <v>-42.537169999999996</v>
      </c>
      <c r="K34" s="357">
        <v>-4.200042275398681E-4</v>
      </c>
      <c r="L34" s="356">
        <v>184.17521999999997</v>
      </c>
      <c r="M34" s="357">
        <v>1.4151004279565609E-3</v>
      </c>
      <c r="N34" s="356">
        <v>0</v>
      </c>
      <c r="O34" s="357">
        <v>0</v>
      </c>
      <c r="P34" s="356">
        <v>510.46370000000002</v>
      </c>
      <c r="Q34" s="357">
        <v>1.2269529845207372E-3</v>
      </c>
      <c r="R34" s="356">
        <v>580.63162999999997</v>
      </c>
      <c r="S34" s="357">
        <v>4.0432923531652536E-4</v>
      </c>
    </row>
    <row r="35" spans="1:19" ht="19.5">
      <c r="A35" s="345" t="s">
        <v>421</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row>
    <row r="36" spans="1:19" ht="12.75" customHeight="1">
      <c r="A36" s="22" t="s">
        <v>514</v>
      </c>
    </row>
    <row r="37" spans="1:19" ht="12.75" customHeight="1"/>
    <row r="38" spans="1:19" ht="12.75" customHeight="1">
      <c r="A38" s="569" t="s">
        <v>80</v>
      </c>
    </row>
    <row r="39" spans="1:19" ht="12.75" customHeight="1">
      <c r="S39" s="24" t="s">
        <v>764</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2" customWidth="1"/>
    <col min="2" max="2" width="15.140625" style="242" bestFit="1" customWidth="1"/>
    <col min="3" max="3" width="11.85546875" style="242" customWidth="1"/>
    <col min="4" max="4" width="12.5703125" style="242" bestFit="1" customWidth="1"/>
    <col min="5" max="5" width="12.5703125" style="242" customWidth="1"/>
    <col min="6" max="6" width="8.5703125" style="242" customWidth="1"/>
    <col min="7" max="7" width="12.140625" style="242" customWidth="1"/>
    <col min="8" max="8" width="6" style="242" customWidth="1"/>
    <col min="9" max="9" width="8" style="242" customWidth="1"/>
    <col min="10" max="10" width="8.140625" style="242" bestFit="1" customWidth="1"/>
    <col min="11" max="11" width="9" style="242" customWidth="1"/>
    <col min="12" max="12" width="8.85546875" style="242" customWidth="1"/>
    <col min="13" max="16384" width="8.85546875" style="242"/>
  </cols>
  <sheetData>
    <row r="1" spans="1:12" ht="12.75" customHeight="1">
      <c r="A1" s="925" t="s">
        <v>933</v>
      </c>
      <c r="B1" s="907"/>
      <c r="C1" s="907"/>
      <c r="D1" s="907"/>
      <c r="E1" s="907"/>
      <c r="F1" s="907"/>
      <c r="G1" s="908" t="str">
        <f>Naslovnica!A20</f>
        <v>Travanj 2026.</v>
      </c>
      <c r="L1" s="121"/>
    </row>
    <row r="2" spans="1:12" ht="12.75" customHeight="1">
      <c r="A2" s="909" t="s">
        <v>934</v>
      </c>
      <c r="B2" s="907"/>
      <c r="C2" s="907"/>
      <c r="D2" s="907"/>
      <c r="E2" s="907"/>
      <c r="F2" s="907"/>
      <c r="G2" s="910" t="str">
        <f>Naslovnica!A24</f>
        <v>April 2026</v>
      </c>
      <c r="L2" s="488"/>
    </row>
    <row r="3" spans="1:12" ht="12.75" customHeight="1">
      <c r="A3" s="907"/>
      <c r="B3" s="907"/>
      <c r="C3" s="907"/>
      <c r="D3" s="907"/>
      <c r="E3" s="907"/>
      <c r="F3" s="907"/>
      <c r="G3" s="907"/>
    </row>
    <row r="4" spans="1:12" s="62" customFormat="1" ht="14.45" customHeight="1">
      <c r="A4" s="1201" t="s">
        <v>981</v>
      </c>
      <c r="B4" s="1202" t="s">
        <v>983</v>
      </c>
      <c r="C4" s="1202"/>
      <c r="D4" s="1202"/>
      <c r="E4" s="1202"/>
      <c r="F4" s="1202"/>
      <c r="G4" s="1202"/>
      <c r="H4" s="815"/>
    </row>
    <row r="5" spans="1:12" s="62" customFormat="1" ht="22.35" customHeight="1">
      <c r="A5" s="1201"/>
      <c r="B5" s="1203" t="str">
        <f>G1</f>
        <v>Travanj 2026.</v>
      </c>
      <c r="C5" s="1203"/>
      <c r="D5" s="1204" t="s">
        <v>17</v>
      </c>
      <c r="E5" s="1204"/>
      <c r="F5" s="1201" t="s">
        <v>207</v>
      </c>
      <c r="G5" s="1201"/>
    </row>
    <row r="6" spans="1:12" s="62" customFormat="1">
      <c r="A6" s="1201"/>
      <c r="B6" s="1205" t="str">
        <f>G2</f>
        <v>April 2026</v>
      </c>
      <c r="C6" s="1206"/>
      <c r="D6" s="1209" t="s">
        <v>45</v>
      </c>
      <c r="E6" s="1209"/>
      <c r="F6" s="1209" t="s">
        <v>51</v>
      </c>
      <c r="G6" s="1209"/>
    </row>
    <row r="7" spans="1:12" s="62" customFormat="1">
      <c r="A7" s="1201"/>
      <c r="B7" s="926" t="s">
        <v>27</v>
      </c>
      <c r="C7" s="926" t="s">
        <v>28</v>
      </c>
      <c r="D7" s="926" t="s">
        <v>979</v>
      </c>
      <c r="E7" s="926" t="s">
        <v>141</v>
      </c>
      <c r="F7" s="926" t="s">
        <v>979</v>
      </c>
      <c r="G7" s="926" t="s">
        <v>141</v>
      </c>
    </row>
    <row r="8" spans="1:12" s="62" customFormat="1">
      <c r="A8" s="1201"/>
      <c r="B8" s="926" t="s">
        <v>29</v>
      </c>
      <c r="C8" s="926" t="s">
        <v>30</v>
      </c>
      <c r="D8" s="927" t="s">
        <v>980</v>
      </c>
      <c r="E8" s="927" t="s">
        <v>142</v>
      </c>
      <c r="F8" s="927" t="s">
        <v>980</v>
      </c>
      <c r="G8" s="927" t="s">
        <v>142</v>
      </c>
    </row>
    <row r="9" spans="1:12" s="62" customFormat="1">
      <c r="A9" s="928" t="s">
        <v>1223</v>
      </c>
      <c r="B9" s="929">
        <v>589</v>
      </c>
      <c r="C9" s="930">
        <v>1.137021736612486E-2</v>
      </c>
      <c r="D9" s="929">
        <v>1</v>
      </c>
      <c r="E9" s="930">
        <v>1.7006802721089009E-3</v>
      </c>
      <c r="F9" s="929">
        <v>5</v>
      </c>
      <c r="G9" s="930">
        <v>8.5616438356164171E-3</v>
      </c>
    </row>
    <row r="10" spans="1:12" s="62" customFormat="1">
      <c r="A10" s="928" t="s">
        <v>809</v>
      </c>
      <c r="B10" s="929">
        <v>779</v>
      </c>
      <c r="C10" s="931">
        <v>1.5038029419713524E-2</v>
      </c>
      <c r="D10" s="929">
        <v>6</v>
      </c>
      <c r="E10" s="931">
        <v>7.7619663648125226E-3</v>
      </c>
      <c r="F10" s="929">
        <v>19</v>
      </c>
      <c r="G10" s="931">
        <v>2.4999999999999911E-2</v>
      </c>
    </row>
    <row r="11" spans="1:12" s="62" customFormat="1">
      <c r="A11" s="928" t="s">
        <v>796</v>
      </c>
      <c r="B11" s="929">
        <v>1662</v>
      </c>
      <c r="C11" s="931">
        <v>3.2083703331917686E-2</v>
      </c>
      <c r="D11" s="929">
        <v>1</v>
      </c>
      <c r="E11" s="931">
        <v>6.0204695966281641E-4</v>
      </c>
      <c r="F11" s="929">
        <v>4</v>
      </c>
      <c r="G11" s="931">
        <v>2.4125452352230514E-3</v>
      </c>
    </row>
    <row r="12" spans="1:12" s="62" customFormat="1">
      <c r="A12" s="928" t="s">
        <v>169</v>
      </c>
      <c r="B12" s="929">
        <v>322</v>
      </c>
      <c r="C12" s="931">
        <v>6.2159762171344734E-3</v>
      </c>
      <c r="D12" s="929">
        <v>1</v>
      </c>
      <c r="E12" s="931">
        <v>3.1152647975076775E-3</v>
      </c>
      <c r="F12" s="929">
        <v>-1</v>
      </c>
      <c r="G12" s="931">
        <v>-3.0959752321981782E-3</v>
      </c>
    </row>
    <row r="13" spans="1:12" s="62" customFormat="1">
      <c r="A13" s="928" t="s">
        <v>811</v>
      </c>
      <c r="B13" s="929">
        <v>1003</v>
      </c>
      <c r="C13" s="931">
        <v>1.9362186788154899E-2</v>
      </c>
      <c r="D13" s="929">
        <v>29</v>
      </c>
      <c r="E13" s="931">
        <v>2.9774127310061571E-2</v>
      </c>
      <c r="F13" s="929">
        <v>25</v>
      </c>
      <c r="G13" s="931">
        <v>2.556237218813906E-2</v>
      </c>
    </row>
    <row r="14" spans="1:12" s="62" customFormat="1">
      <c r="A14" s="928" t="s">
        <v>170</v>
      </c>
      <c r="B14" s="929">
        <v>352</v>
      </c>
      <c r="C14" s="931">
        <v>6.7951044361221572E-3</v>
      </c>
      <c r="D14" s="929">
        <v>1</v>
      </c>
      <c r="E14" s="931">
        <v>2.8490028490029129E-3</v>
      </c>
      <c r="F14" s="929">
        <v>-8</v>
      </c>
      <c r="G14" s="931">
        <v>-2.2222222222222254E-2</v>
      </c>
    </row>
    <row r="15" spans="1:12" s="62" customFormat="1">
      <c r="A15" s="928" t="s">
        <v>171</v>
      </c>
      <c r="B15" s="929">
        <v>3795</v>
      </c>
      <c r="C15" s="931">
        <v>7.3259719701942005E-2</v>
      </c>
      <c r="D15" s="929">
        <v>6</v>
      </c>
      <c r="E15" s="931">
        <v>1.5835312747427555E-3</v>
      </c>
      <c r="F15" s="929">
        <v>11</v>
      </c>
      <c r="G15" s="931">
        <v>2.9069767441860517E-3</v>
      </c>
    </row>
    <row r="16" spans="1:12" s="62" customFormat="1">
      <c r="A16" s="928" t="s">
        <v>172</v>
      </c>
      <c r="B16" s="929">
        <v>2376</v>
      </c>
      <c r="C16" s="931">
        <v>4.5866954943824562E-2</v>
      </c>
      <c r="D16" s="929">
        <v>15</v>
      </c>
      <c r="E16" s="931">
        <v>6.3532401524777349E-3</v>
      </c>
      <c r="F16" s="929">
        <v>128</v>
      </c>
      <c r="G16" s="931">
        <v>5.6939501779359469E-2</v>
      </c>
    </row>
    <row r="17" spans="1:12" s="62" customFormat="1">
      <c r="A17" s="932" t="s">
        <v>173</v>
      </c>
      <c r="B17" s="929">
        <v>4673</v>
      </c>
      <c r="C17" s="931">
        <v>9.0208872244314897E-2</v>
      </c>
      <c r="D17" s="929">
        <v>5</v>
      </c>
      <c r="E17" s="931">
        <v>1.0711225364181676E-3</v>
      </c>
      <c r="F17" s="929">
        <v>20</v>
      </c>
      <c r="G17" s="931">
        <v>4.2983021706426427E-3</v>
      </c>
    </row>
    <row r="18" spans="1:12" s="62" customFormat="1">
      <c r="A18" s="928" t="s">
        <v>174</v>
      </c>
      <c r="B18" s="929">
        <v>4228</v>
      </c>
      <c r="C18" s="931">
        <v>8.1618470329330908E-2</v>
      </c>
      <c r="D18" s="929">
        <v>49</v>
      </c>
      <c r="E18" s="931">
        <v>1.1725293132328396E-2</v>
      </c>
      <c r="F18" s="929">
        <v>40</v>
      </c>
      <c r="G18" s="931">
        <v>9.5510983763131829E-3</v>
      </c>
    </row>
    <row r="19" spans="1:12" s="62" customFormat="1">
      <c r="A19" s="928" t="s">
        <v>175</v>
      </c>
      <c r="B19" s="929">
        <v>5730</v>
      </c>
      <c r="C19" s="931">
        <v>0.11061348982664762</v>
      </c>
      <c r="D19" s="929">
        <v>46</v>
      </c>
      <c r="E19" s="931">
        <v>8.0928923293455135E-3</v>
      </c>
      <c r="F19" s="929">
        <v>440</v>
      </c>
      <c r="G19" s="931">
        <v>8.3175803402646409E-2</v>
      </c>
    </row>
    <row r="20" spans="1:12" s="62" customFormat="1">
      <c r="A20" s="928" t="s">
        <v>601</v>
      </c>
      <c r="B20" s="929">
        <v>3548</v>
      </c>
      <c r="C20" s="931">
        <v>6.8491564032276742E-2</v>
      </c>
      <c r="D20" s="929">
        <v>8</v>
      </c>
      <c r="E20" s="931">
        <v>2.2598870056496079E-3</v>
      </c>
      <c r="F20" s="929">
        <v>19</v>
      </c>
      <c r="G20" s="931">
        <v>5.3839614621706833E-3</v>
      </c>
    </row>
    <row r="21" spans="1:12" s="62" customFormat="1">
      <c r="A21" s="928" t="s">
        <v>176</v>
      </c>
      <c r="B21" s="929">
        <v>1077</v>
      </c>
      <c r="C21" s="931">
        <v>2.079070306165785E-2</v>
      </c>
      <c r="D21" s="929">
        <v>2</v>
      </c>
      <c r="E21" s="931">
        <v>1.8604651162790198E-3</v>
      </c>
      <c r="F21" s="929">
        <v>5</v>
      </c>
      <c r="G21" s="931">
        <v>4.6641791044776948E-3</v>
      </c>
    </row>
    <row r="22" spans="1:12" s="62" customFormat="1">
      <c r="A22" s="928" t="s">
        <v>177</v>
      </c>
      <c r="B22" s="929">
        <v>4526</v>
      </c>
      <c r="C22" s="931">
        <v>8.7371143971275239E-2</v>
      </c>
      <c r="D22" s="929">
        <v>-2</v>
      </c>
      <c r="E22" s="931">
        <v>-4.4169611307420809E-4</v>
      </c>
      <c r="F22" s="929">
        <v>-17</v>
      </c>
      <c r="G22" s="931">
        <v>-3.7420206911732423E-3</v>
      </c>
    </row>
    <row r="23" spans="1:12" s="62" customFormat="1">
      <c r="A23" s="928" t="s">
        <v>181</v>
      </c>
      <c r="B23" s="929">
        <v>112</v>
      </c>
      <c r="C23" s="931">
        <v>2.1620786842206866E-3</v>
      </c>
      <c r="D23" s="929">
        <v>2</v>
      </c>
      <c r="E23" s="931">
        <v>1.8181818181818077E-2</v>
      </c>
      <c r="F23" s="929">
        <v>6</v>
      </c>
      <c r="G23" s="931">
        <v>5.6603773584905648E-2</v>
      </c>
    </row>
    <row r="24" spans="1:12" s="62" customFormat="1">
      <c r="A24" s="928" t="s">
        <v>206</v>
      </c>
      <c r="B24" s="929">
        <v>250</v>
      </c>
      <c r="C24" s="931">
        <v>4.8260684915640319E-3</v>
      </c>
      <c r="D24" s="929">
        <v>0</v>
      </c>
      <c r="E24" s="931">
        <v>0</v>
      </c>
      <c r="F24" s="929">
        <v>0</v>
      </c>
      <c r="G24" s="931">
        <v>0</v>
      </c>
    </row>
    <row r="25" spans="1:12" s="62" customFormat="1">
      <c r="A25" s="928" t="s">
        <v>205</v>
      </c>
      <c r="B25" s="929">
        <v>9153</v>
      </c>
      <c r="C25" s="931">
        <v>0.17669201961314235</v>
      </c>
      <c r="D25" s="929">
        <v>-18</v>
      </c>
      <c r="E25" s="931">
        <v>-1.9627085377821318E-3</v>
      </c>
      <c r="F25" s="929">
        <v>-133</v>
      </c>
      <c r="G25" s="931">
        <v>-1.432263622657759E-2</v>
      </c>
    </row>
    <row r="26" spans="1:12" s="62" customFormat="1">
      <c r="A26" s="932" t="s">
        <v>178</v>
      </c>
      <c r="B26" s="929">
        <v>2468</v>
      </c>
      <c r="C26" s="931">
        <v>4.7642948148720124E-2</v>
      </c>
      <c r="D26" s="929">
        <v>1</v>
      </c>
      <c r="E26" s="931">
        <v>4.0535062829349933E-4</v>
      </c>
      <c r="F26" s="929">
        <v>0</v>
      </c>
      <c r="G26" s="931">
        <v>0</v>
      </c>
    </row>
    <row r="27" spans="1:12" s="62" customFormat="1">
      <c r="A27" s="932" t="s">
        <v>815</v>
      </c>
      <c r="B27" s="929">
        <v>693</v>
      </c>
      <c r="C27" s="931">
        <v>1.3377861858615498E-2</v>
      </c>
      <c r="D27" s="929">
        <v>-3</v>
      </c>
      <c r="E27" s="931">
        <v>-4.3103448275861878E-3</v>
      </c>
      <c r="F27" s="929">
        <v>-7</v>
      </c>
      <c r="G27" s="931">
        <v>-1.0000000000000009E-2</v>
      </c>
    </row>
    <row r="28" spans="1:12" s="62" customFormat="1">
      <c r="A28" s="928" t="s">
        <v>180</v>
      </c>
      <c r="B28" s="929">
        <v>3207</v>
      </c>
      <c r="C28" s="931">
        <v>6.1908806609783408E-2</v>
      </c>
      <c r="D28" s="929">
        <v>0</v>
      </c>
      <c r="E28" s="931">
        <v>0</v>
      </c>
      <c r="F28" s="929">
        <v>169</v>
      </c>
      <c r="G28" s="931">
        <v>5.5628703094140919E-2</v>
      </c>
    </row>
    <row r="29" spans="1:12" s="62" customFormat="1">
      <c r="A29" s="928" t="s">
        <v>1249</v>
      </c>
      <c r="B29" s="929">
        <v>1259</v>
      </c>
      <c r="C29" s="931">
        <v>2.4304080923516467E-2</v>
      </c>
      <c r="D29" s="929">
        <v>71</v>
      </c>
      <c r="E29" s="931">
        <v>5.9764309764309687E-2</v>
      </c>
      <c r="F29" s="929">
        <v>78</v>
      </c>
      <c r="G29" s="931">
        <v>6.6045723962743441E-2</v>
      </c>
    </row>
    <row r="30" spans="1:12" s="62" customFormat="1" ht="18" customHeight="1">
      <c r="A30" s="933" t="s">
        <v>932</v>
      </c>
      <c r="B30" s="934">
        <v>51802</v>
      </c>
      <c r="C30" s="935">
        <v>1</v>
      </c>
      <c r="D30" s="934">
        <v>221</v>
      </c>
      <c r="E30" s="935">
        <v>4.2845233710087083E-3</v>
      </c>
      <c r="F30" s="934">
        <v>803</v>
      </c>
      <c r="G30" s="935">
        <v>1.574540677268188E-2</v>
      </c>
    </row>
    <row r="31" spans="1:12">
      <c r="A31" s="936" t="s">
        <v>511</v>
      </c>
      <c r="B31" s="907"/>
      <c r="C31" s="907"/>
      <c r="D31" s="907"/>
      <c r="E31" s="907"/>
      <c r="F31" s="907"/>
      <c r="G31" s="907"/>
      <c r="I31" s="823"/>
      <c r="J31" s="823"/>
      <c r="K31" s="823"/>
      <c r="L31" s="824"/>
    </row>
    <row r="32" spans="1:12">
      <c r="A32" s="989" t="s">
        <v>1254</v>
      </c>
      <c r="B32" s="938"/>
      <c r="C32" s="939"/>
      <c r="D32" s="940"/>
      <c r="E32" s="941"/>
      <c r="F32" s="941"/>
      <c r="G32" s="941"/>
      <c r="I32" s="823"/>
      <c r="J32" s="823"/>
      <c r="K32" s="823"/>
      <c r="L32" s="824"/>
    </row>
    <row r="33" spans="1:8" ht="12.75" customHeight="1"/>
    <row r="34" spans="1:8">
      <c r="A34" s="925" t="s">
        <v>955</v>
      </c>
      <c r="B34" s="907"/>
      <c r="C34" s="907"/>
      <c r="D34" s="907"/>
      <c r="E34" s="907"/>
      <c r="F34" s="907"/>
      <c r="G34" s="907"/>
      <c r="H34" s="811"/>
    </row>
    <row r="35" spans="1:8">
      <c r="A35" s="909" t="s">
        <v>956</v>
      </c>
      <c r="B35" s="907"/>
      <c r="C35" s="907"/>
      <c r="D35" s="907"/>
      <c r="E35" s="907"/>
      <c r="F35" s="907"/>
      <c r="G35" s="907"/>
      <c r="H35" s="812"/>
    </row>
    <row r="36" spans="1:8">
      <c r="A36" s="907"/>
      <c r="B36" s="907"/>
      <c r="C36" s="907"/>
      <c r="D36" s="942"/>
      <c r="E36" s="942" t="s">
        <v>43</v>
      </c>
      <c r="F36" s="907"/>
      <c r="G36" s="943" t="s">
        <v>1674</v>
      </c>
      <c r="H36" s="286"/>
    </row>
    <row r="37" spans="1:8" ht="12.75" customHeight="1">
      <c r="A37" s="907"/>
      <c r="B37" s="907"/>
      <c r="C37" s="907"/>
      <c r="D37" s="944"/>
      <c r="E37" s="944" t="s">
        <v>44</v>
      </c>
      <c r="F37" s="945"/>
      <c r="G37" s="910" t="s">
        <v>1675</v>
      </c>
      <c r="H37" s="287"/>
    </row>
    <row r="38" spans="1:8" ht="12.75" customHeight="1">
      <c r="A38" s="907"/>
      <c r="B38" s="907"/>
      <c r="C38" s="907"/>
      <c r="D38" s="944"/>
      <c r="E38" s="944"/>
      <c r="F38" s="945"/>
      <c r="G38" s="910"/>
      <c r="H38" s="287"/>
    </row>
    <row r="39" spans="1:8" ht="23.45" customHeight="1">
      <c r="A39" s="946"/>
      <c r="B39" s="947"/>
      <c r="C39" s="947" t="s">
        <v>1660</v>
      </c>
      <c r="D39" s="947"/>
      <c r="E39" s="1210" t="s">
        <v>503</v>
      </c>
      <c r="F39" s="1210"/>
      <c r="G39" s="1210"/>
      <c r="H39" s="287"/>
    </row>
    <row r="40" spans="1:8" ht="24">
      <c r="A40" s="946"/>
      <c r="B40" s="948"/>
      <c r="C40" s="949" t="s">
        <v>1661</v>
      </c>
      <c r="D40" s="948"/>
      <c r="E40" s="1211" t="s">
        <v>504</v>
      </c>
      <c r="F40" s="1211"/>
      <c r="G40" s="992" t="s">
        <v>505</v>
      </c>
      <c r="H40" s="287"/>
    </row>
    <row r="41" spans="1:8" ht="24">
      <c r="A41" s="950" t="s">
        <v>984</v>
      </c>
      <c r="B41" s="951" t="s">
        <v>985</v>
      </c>
      <c r="C41" s="951" t="s">
        <v>986</v>
      </c>
      <c r="D41" s="951" t="s">
        <v>987</v>
      </c>
      <c r="E41" s="951" t="s">
        <v>985</v>
      </c>
      <c r="F41" s="951" t="s">
        <v>986</v>
      </c>
      <c r="G41" s="951" t="s">
        <v>987</v>
      </c>
      <c r="H41" s="287"/>
    </row>
    <row r="42" spans="1:8" ht="15" customHeight="1">
      <c r="A42" s="952" t="s">
        <v>6</v>
      </c>
      <c r="B42" s="953">
        <v>7</v>
      </c>
      <c r="C42" s="953">
        <v>0</v>
      </c>
      <c r="D42" s="953">
        <v>7</v>
      </c>
      <c r="E42" s="953">
        <v>-3</v>
      </c>
      <c r="F42" s="953">
        <v>0</v>
      </c>
      <c r="G42" s="990">
        <v>-0.30000000000000004</v>
      </c>
      <c r="H42" s="287"/>
    </row>
    <row r="43" spans="1:8" ht="15" customHeight="1">
      <c r="A43" s="952" t="s">
        <v>7</v>
      </c>
      <c r="B43" s="953">
        <v>293</v>
      </c>
      <c r="C43" s="953">
        <v>134</v>
      </c>
      <c r="D43" s="953">
        <v>427</v>
      </c>
      <c r="E43" s="953">
        <v>-28</v>
      </c>
      <c r="F43" s="953">
        <v>-19</v>
      </c>
      <c r="G43" s="990">
        <v>-9.9156118143459926E-2</v>
      </c>
      <c r="H43" s="287"/>
    </row>
    <row r="44" spans="1:8" ht="15" customHeight="1">
      <c r="A44" s="952" t="s">
        <v>8</v>
      </c>
      <c r="B44" s="953">
        <v>1281</v>
      </c>
      <c r="C44" s="953">
        <v>947</v>
      </c>
      <c r="D44" s="953">
        <v>2228</v>
      </c>
      <c r="E44" s="953">
        <v>-34</v>
      </c>
      <c r="F44" s="953">
        <v>-51</v>
      </c>
      <c r="G44" s="990">
        <v>-3.6748811067877196E-2</v>
      </c>
      <c r="H44" s="287"/>
    </row>
    <row r="45" spans="1:8" ht="15" customHeight="1">
      <c r="A45" s="952" t="s">
        <v>9</v>
      </c>
      <c r="B45" s="953">
        <v>2156</v>
      </c>
      <c r="C45" s="953">
        <v>1696</v>
      </c>
      <c r="D45" s="953">
        <v>3852</v>
      </c>
      <c r="E45" s="953">
        <v>23</v>
      </c>
      <c r="F45" s="953">
        <v>-1</v>
      </c>
      <c r="G45" s="990">
        <v>5.7441253263708081E-3</v>
      </c>
      <c r="H45" s="287"/>
    </row>
    <row r="46" spans="1:8" ht="15" customHeight="1">
      <c r="A46" s="952" t="s">
        <v>10</v>
      </c>
      <c r="B46" s="953">
        <v>2976</v>
      </c>
      <c r="C46" s="953">
        <v>2698</v>
      </c>
      <c r="D46" s="953">
        <v>5674</v>
      </c>
      <c r="E46" s="953">
        <v>-4</v>
      </c>
      <c r="F46" s="953">
        <v>-104</v>
      </c>
      <c r="G46" s="990">
        <v>-1.8678657903839491E-2</v>
      </c>
      <c r="H46" s="287"/>
    </row>
    <row r="47" spans="1:8" ht="15" customHeight="1">
      <c r="A47" s="952" t="s">
        <v>11</v>
      </c>
      <c r="B47" s="953">
        <v>4086</v>
      </c>
      <c r="C47" s="953">
        <v>3962</v>
      </c>
      <c r="D47" s="953">
        <v>8048</v>
      </c>
      <c r="E47" s="953">
        <v>46</v>
      </c>
      <c r="F47" s="953">
        <v>58</v>
      </c>
      <c r="G47" s="990">
        <v>1.3091641490432959E-2</v>
      </c>
      <c r="H47" s="287"/>
    </row>
    <row r="48" spans="1:8" ht="15" customHeight="1">
      <c r="A48" s="952" t="s">
        <v>12</v>
      </c>
      <c r="B48" s="953">
        <v>4531</v>
      </c>
      <c r="C48" s="953">
        <v>4352</v>
      </c>
      <c r="D48" s="953">
        <v>8883</v>
      </c>
      <c r="E48" s="953">
        <v>-3</v>
      </c>
      <c r="F48" s="953">
        <v>-43</v>
      </c>
      <c r="G48" s="990">
        <v>-5.1517527158696508E-3</v>
      </c>
      <c r="H48" s="287"/>
    </row>
    <row r="49" spans="1:8" ht="15" customHeight="1">
      <c r="A49" s="952" t="s">
        <v>39</v>
      </c>
      <c r="B49" s="953">
        <v>7917</v>
      </c>
      <c r="C49" s="953">
        <v>7536</v>
      </c>
      <c r="D49" s="953">
        <v>15453</v>
      </c>
      <c r="E49" s="953">
        <v>217</v>
      </c>
      <c r="F49" s="953">
        <v>205</v>
      </c>
      <c r="G49" s="990">
        <v>2.8075311023884053E-2</v>
      </c>
      <c r="H49" s="289"/>
    </row>
    <row r="50" spans="1:8" ht="15" customHeight="1">
      <c r="A50" s="952" t="s">
        <v>40</v>
      </c>
      <c r="B50" s="953">
        <v>3616</v>
      </c>
      <c r="C50" s="953">
        <v>2778</v>
      </c>
      <c r="D50" s="953">
        <v>6394</v>
      </c>
      <c r="E50" s="953">
        <v>134</v>
      </c>
      <c r="F50" s="953">
        <v>140</v>
      </c>
      <c r="G50" s="990">
        <v>4.4771241830065422E-2</v>
      </c>
    </row>
    <row r="51" spans="1:8" ht="15" customHeight="1">
      <c r="A51" s="952" t="s">
        <v>41</v>
      </c>
      <c r="B51" s="953">
        <v>400</v>
      </c>
      <c r="C51" s="953">
        <v>212</v>
      </c>
      <c r="D51" s="953">
        <v>612</v>
      </c>
      <c r="E51" s="953">
        <v>32</v>
      </c>
      <c r="F51" s="953">
        <v>17</v>
      </c>
      <c r="G51" s="990">
        <v>8.7033747779751369E-2</v>
      </c>
    </row>
    <row r="52" spans="1:8" ht="15" customHeight="1">
      <c r="A52" s="952" t="s">
        <v>42</v>
      </c>
      <c r="B52" s="953">
        <v>3</v>
      </c>
      <c r="C52" s="953">
        <v>0</v>
      </c>
      <c r="D52" s="953">
        <v>3</v>
      </c>
      <c r="E52" s="953">
        <v>0</v>
      </c>
      <c r="F52" s="953">
        <v>0</v>
      </c>
      <c r="G52" s="990">
        <v>0</v>
      </c>
    </row>
    <row r="53" spans="1:8" ht="24">
      <c r="A53" s="954" t="s">
        <v>510</v>
      </c>
      <c r="B53" s="955">
        <v>27266</v>
      </c>
      <c r="C53" s="955">
        <v>24315</v>
      </c>
      <c r="D53" s="955">
        <v>51581</v>
      </c>
      <c r="E53" s="955">
        <v>380</v>
      </c>
      <c r="F53" s="955">
        <v>202</v>
      </c>
      <c r="G53" s="991">
        <v>1.1411988470362067E-2</v>
      </c>
      <c r="H53" s="162"/>
    </row>
    <row r="54" spans="1:8" ht="12.75" customHeight="1">
      <c r="A54" s="937" t="s">
        <v>871</v>
      </c>
      <c r="B54" s="907"/>
      <c r="C54" s="907"/>
      <c r="D54" s="907"/>
      <c r="E54" s="907"/>
      <c r="F54" s="907"/>
      <c r="G54" s="907"/>
      <c r="H54" s="162"/>
    </row>
    <row r="55" spans="1:8" ht="12.75" customHeight="1">
      <c r="B55" s="162"/>
      <c r="C55" s="162"/>
      <c r="D55" s="162"/>
      <c r="E55" s="162"/>
      <c r="F55" s="162"/>
      <c r="G55" s="162"/>
      <c r="H55" s="162"/>
    </row>
    <row r="56" spans="1:8">
      <c r="A56" s="570" t="s">
        <v>80</v>
      </c>
    </row>
    <row r="57" spans="1:8">
      <c r="G57" s="741" t="s">
        <v>765</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8"/>
      <c r="J66" s="178"/>
      <c r="K66" s="178"/>
      <c r="L66" s="178"/>
    </row>
    <row r="67" spans="9:12" ht="12.75" customHeight="1">
      <c r="I67" s="178"/>
      <c r="J67" s="178"/>
      <c r="K67" s="178"/>
      <c r="L67" s="178"/>
    </row>
    <row r="68" spans="9:12" ht="12.75" customHeight="1">
      <c r="I68" s="178"/>
      <c r="J68" s="178"/>
      <c r="K68" s="178"/>
      <c r="L68" s="178"/>
    </row>
    <row r="69" spans="9:12" ht="12.75" customHeight="1">
      <c r="I69" s="1212"/>
      <c r="J69" s="1212"/>
      <c r="K69" s="178"/>
      <c r="L69" s="178"/>
    </row>
    <row r="70" spans="9:12" ht="12.75" customHeight="1">
      <c r="I70" s="303"/>
      <c r="J70" s="1207"/>
      <c r="K70" s="178"/>
      <c r="L70" s="178"/>
    </row>
    <row r="71" spans="9:12" ht="12.75" customHeight="1">
      <c r="I71" s="304"/>
      <c r="J71" s="1208"/>
      <c r="K71" s="178"/>
      <c r="L71" s="178"/>
    </row>
    <row r="72" spans="9:12" ht="12.75" customHeight="1">
      <c r="I72" s="306"/>
      <c r="J72" s="307"/>
      <c r="K72" s="178"/>
      <c r="L72" s="178"/>
    </row>
    <row r="73" spans="9:12" ht="12.75" customHeight="1">
      <c r="I73" s="306"/>
      <c r="J73" s="307"/>
      <c r="K73" s="178"/>
      <c r="L73" s="178"/>
    </row>
    <row r="74" spans="9:12" ht="12.75" customHeight="1">
      <c r="I74" s="306"/>
      <c r="J74" s="307"/>
      <c r="K74" s="178"/>
      <c r="L74" s="178"/>
    </row>
    <row r="75" spans="9:12" ht="12.75" customHeight="1">
      <c r="I75" s="306"/>
      <c r="J75" s="307"/>
      <c r="K75" s="178"/>
      <c r="L75" s="178"/>
    </row>
    <row r="76" spans="9:12" ht="12.75" customHeight="1">
      <c r="I76" s="306"/>
      <c r="J76" s="307"/>
      <c r="K76" s="178"/>
      <c r="L76" s="178"/>
    </row>
    <row r="77" spans="9:12" ht="12.75" customHeight="1">
      <c r="I77" s="178"/>
      <c r="J77" s="178"/>
      <c r="K77" s="178"/>
      <c r="L77" s="178"/>
    </row>
    <row r="78" spans="9:12" ht="12.75" customHeight="1">
      <c r="I78" s="178"/>
      <c r="J78" s="178"/>
      <c r="K78" s="178"/>
      <c r="L78" s="178"/>
    </row>
    <row r="79" spans="9:12" ht="12.75" customHeight="1">
      <c r="I79" s="178"/>
      <c r="J79" s="178"/>
      <c r="K79" s="178"/>
      <c r="L79" s="178"/>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512</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2" customWidth="1"/>
    <col min="2" max="2" width="12" style="242" customWidth="1"/>
    <col min="3" max="3" width="10.85546875" style="242" customWidth="1"/>
    <col min="4" max="4" width="11.42578125" style="242" customWidth="1"/>
    <col min="5" max="5" width="11.140625" style="242" customWidth="1"/>
    <col min="6" max="6" width="11.42578125" style="242" customWidth="1"/>
    <col min="7" max="8" width="11.140625" style="242" customWidth="1"/>
    <col min="9" max="9" width="11.42578125" style="242" customWidth="1"/>
    <col min="10" max="10" width="11" style="242" bestFit="1" customWidth="1"/>
    <col min="11" max="11" width="10.140625" style="242" customWidth="1"/>
    <col min="12" max="12" width="11" style="242" customWidth="1"/>
    <col min="13" max="16384" width="8.85546875" style="242"/>
  </cols>
  <sheetData>
    <row r="1" spans="1:12">
      <c r="A1" s="134" t="s">
        <v>935</v>
      </c>
      <c r="I1" s="121" t="str">
        <f>Naslovnica!A20</f>
        <v>Travanj 2026.</v>
      </c>
      <c r="L1" s="121"/>
    </row>
    <row r="2" spans="1:12">
      <c r="A2" s="512" t="s">
        <v>936</v>
      </c>
      <c r="I2" s="488" t="str">
        <f>Naslovnica!A24</f>
        <v>April 2026</v>
      </c>
      <c r="L2" s="488"/>
    </row>
    <row r="3" spans="1:12" ht="10.35" customHeight="1">
      <c r="A3" s="512"/>
      <c r="I3" s="488"/>
      <c r="L3" s="488"/>
    </row>
    <row r="4" spans="1:12" ht="12.75" customHeight="1">
      <c r="I4" s="13" t="s">
        <v>1236</v>
      </c>
    </row>
    <row r="5" spans="1:12" ht="20.100000000000001" customHeight="1">
      <c r="A5" s="1183" t="s">
        <v>988</v>
      </c>
      <c r="B5" s="1185" t="s">
        <v>967</v>
      </c>
      <c r="C5" s="1185"/>
      <c r="D5" s="1185"/>
      <c r="E5" s="1185"/>
      <c r="F5" s="1186" t="s">
        <v>969</v>
      </c>
      <c r="G5" s="1187" t="s">
        <v>966</v>
      </c>
      <c r="H5" s="1183" t="s">
        <v>968</v>
      </c>
      <c r="I5" s="1183" t="s">
        <v>990</v>
      </c>
    </row>
    <row r="6" spans="1:12" s="62" customFormat="1" ht="69" customHeight="1">
      <c r="A6" s="1183"/>
      <c r="B6" s="839" t="s">
        <v>962</v>
      </c>
      <c r="C6" s="839" t="s">
        <v>963</v>
      </c>
      <c r="D6" s="839" t="s">
        <v>964</v>
      </c>
      <c r="E6" s="839" t="s">
        <v>965</v>
      </c>
      <c r="F6" s="1186"/>
      <c r="G6" s="1187"/>
      <c r="H6" s="1183"/>
      <c r="I6" s="1183"/>
      <c r="J6" s="815"/>
    </row>
    <row r="7" spans="1:12" s="62" customFormat="1">
      <c r="A7" s="835" t="s">
        <v>1223</v>
      </c>
      <c r="B7" s="847">
        <v>10.69965</v>
      </c>
      <c r="C7" s="847">
        <v>1.2615000000000001</v>
      </c>
      <c r="D7" s="847">
        <v>0</v>
      </c>
      <c r="E7" s="847">
        <v>0</v>
      </c>
      <c r="F7" s="848">
        <v>11.96115</v>
      </c>
      <c r="G7" s="851">
        <v>-1.2733375638755984E-3</v>
      </c>
      <c r="H7" s="848">
        <v>53.753260000000182</v>
      </c>
      <c r="I7" s="848">
        <v>1086.9987443420266</v>
      </c>
    </row>
    <row r="8" spans="1:12" s="62" customFormat="1">
      <c r="A8" s="835" t="s">
        <v>809</v>
      </c>
      <c r="B8" s="847">
        <v>29.681000000000001</v>
      </c>
      <c r="C8" s="847">
        <v>3.1509399999999999</v>
      </c>
      <c r="D8" s="847">
        <v>0</v>
      </c>
      <c r="E8" s="847">
        <v>0</v>
      </c>
      <c r="F8" s="848">
        <v>32.831940000000003</v>
      </c>
      <c r="G8" s="849">
        <v>4.4360224603465781E-3</v>
      </c>
      <c r="H8" s="848">
        <v>130.45922000000064</v>
      </c>
      <c r="I8" s="848">
        <v>4653.5598657170358</v>
      </c>
    </row>
    <row r="9" spans="1:12" s="62" customFormat="1">
      <c r="A9" s="835" t="s">
        <v>796</v>
      </c>
      <c r="B9" s="847">
        <v>2.5321199999999999</v>
      </c>
      <c r="C9" s="847">
        <v>15.347430000000001</v>
      </c>
      <c r="D9" s="847">
        <v>0</v>
      </c>
      <c r="E9" s="847">
        <v>0</v>
      </c>
      <c r="F9" s="848">
        <v>17.879550000000002</v>
      </c>
      <c r="G9" s="849">
        <v>-0.8286857258274074</v>
      </c>
      <c r="H9" s="848">
        <v>151.21079999999984</v>
      </c>
      <c r="I9" s="848">
        <v>3828.1655368989273</v>
      </c>
    </row>
    <row r="10" spans="1:12" s="62" customFormat="1">
      <c r="A10" s="835" t="s">
        <v>169</v>
      </c>
      <c r="B10" s="847">
        <v>2.6901599999999997</v>
      </c>
      <c r="C10" s="847">
        <v>9.6696399999999993</v>
      </c>
      <c r="D10" s="847">
        <v>0</v>
      </c>
      <c r="E10" s="847">
        <v>0</v>
      </c>
      <c r="F10" s="848">
        <v>12.3598</v>
      </c>
      <c r="G10" s="849">
        <v>-9.0828176249782011E-2</v>
      </c>
      <c r="H10" s="848">
        <v>48.867379999999685</v>
      </c>
      <c r="I10" s="848">
        <v>5763.7317254569007</v>
      </c>
    </row>
    <row r="11" spans="1:12" s="62" customFormat="1">
      <c r="A11" s="835" t="s">
        <v>811</v>
      </c>
      <c r="B11" s="847">
        <v>98.885759999999991</v>
      </c>
      <c r="C11" s="847">
        <v>2.8214600000000001</v>
      </c>
      <c r="D11" s="847">
        <v>0</v>
      </c>
      <c r="E11" s="847">
        <v>0</v>
      </c>
      <c r="F11" s="848">
        <v>101.70721999999999</v>
      </c>
      <c r="G11" s="849">
        <v>5.5669056918361548E-3</v>
      </c>
      <c r="H11" s="848">
        <v>409.41045999999915</v>
      </c>
      <c r="I11" s="848">
        <v>18232.728426917507</v>
      </c>
    </row>
    <row r="12" spans="1:12" s="62" customFormat="1">
      <c r="A12" s="835" t="s">
        <v>170</v>
      </c>
      <c r="B12" s="847">
        <v>1.0511400000000002</v>
      </c>
      <c r="C12" s="847">
        <v>8.48306</v>
      </c>
      <c r="D12" s="847">
        <v>0</v>
      </c>
      <c r="E12" s="847">
        <v>0</v>
      </c>
      <c r="F12" s="848">
        <v>9.5342000000000002</v>
      </c>
      <c r="G12" s="851">
        <v>-0.14132917366149578</v>
      </c>
      <c r="H12" s="848">
        <v>45.078529999999773</v>
      </c>
      <c r="I12" s="848">
        <v>1694.8389947348851</v>
      </c>
    </row>
    <row r="13" spans="1:12" s="62" customFormat="1">
      <c r="A13" s="835" t="s">
        <v>171</v>
      </c>
      <c r="B13" s="847">
        <v>127.45025</v>
      </c>
      <c r="C13" s="847">
        <v>19.00563</v>
      </c>
      <c r="D13" s="847">
        <v>0</v>
      </c>
      <c r="E13" s="847">
        <v>2.8437800000000002</v>
      </c>
      <c r="F13" s="848">
        <v>149.29966000000002</v>
      </c>
      <c r="G13" s="849">
        <v>1.7932285053870345E-2</v>
      </c>
      <c r="H13" s="848">
        <v>583.04299999999785</v>
      </c>
      <c r="I13" s="848">
        <v>30404.709907619614</v>
      </c>
    </row>
    <row r="14" spans="1:12" s="62" customFormat="1">
      <c r="A14" s="836" t="s">
        <v>172</v>
      </c>
      <c r="B14" s="847">
        <v>43.36307</v>
      </c>
      <c r="C14" s="847">
        <v>84.101880000000008</v>
      </c>
      <c r="D14" s="847">
        <v>0</v>
      </c>
      <c r="E14" s="847">
        <v>3.6133699999999997</v>
      </c>
      <c r="F14" s="848">
        <v>131.07832000000002</v>
      </c>
      <c r="G14" s="849">
        <v>3.9577330420343726E-2</v>
      </c>
      <c r="H14" s="848">
        <v>501.43104000000312</v>
      </c>
      <c r="I14" s="848">
        <v>21981.009549847375</v>
      </c>
    </row>
    <row r="15" spans="1:12" s="62" customFormat="1">
      <c r="A15" s="837" t="s">
        <v>173</v>
      </c>
      <c r="B15" s="847">
        <v>14.19</v>
      </c>
      <c r="C15" s="847">
        <v>53.01887</v>
      </c>
      <c r="D15" s="847">
        <v>0</v>
      </c>
      <c r="E15" s="847">
        <v>0</v>
      </c>
      <c r="F15" s="848">
        <v>67.208870000000005</v>
      </c>
      <c r="G15" s="849">
        <v>6.5571735381159568E-2</v>
      </c>
      <c r="H15" s="848">
        <v>240.88574999999946</v>
      </c>
      <c r="I15" s="848">
        <v>16572.918263200616</v>
      </c>
    </row>
    <row r="16" spans="1:12" s="62" customFormat="1">
      <c r="A16" s="837" t="s">
        <v>174</v>
      </c>
      <c r="B16" s="847">
        <v>188.33699999999999</v>
      </c>
      <c r="C16" s="847">
        <v>26.043990000000001</v>
      </c>
      <c r="D16" s="847">
        <v>0</v>
      </c>
      <c r="E16" s="847">
        <v>0</v>
      </c>
      <c r="F16" s="848">
        <v>214.38099</v>
      </c>
      <c r="G16" s="849">
        <v>1.6497597315753065E-2</v>
      </c>
      <c r="H16" s="848">
        <v>852.48528999999689</v>
      </c>
      <c r="I16" s="848">
        <v>34935.478428403338</v>
      </c>
    </row>
    <row r="17" spans="1:12" s="62" customFormat="1">
      <c r="A17" s="837" t="s">
        <v>175</v>
      </c>
      <c r="B17" s="847">
        <v>6.3</v>
      </c>
      <c r="C17" s="847">
        <v>243.13362000000001</v>
      </c>
      <c r="D17" s="847">
        <v>0</v>
      </c>
      <c r="E17" s="847">
        <v>8.0794300000000003</v>
      </c>
      <c r="F17" s="848">
        <v>257.51305000000002</v>
      </c>
      <c r="G17" s="849">
        <v>1.0134647851368195E-2</v>
      </c>
      <c r="H17" s="848">
        <v>1012.2498199999973</v>
      </c>
      <c r="I17" s="848">
        <v>51780.500523856259</v>
      </c>
    </row>
    <row r="18" spans="1:12" s="62" customFormat="1">
      <c r="A18" s="837" t="s">
        <v>601</v>
      </c>
      <c r="B18" s="847">
        <v>37.020000000000003</v>
      </c>
      <c r="C18" s="847">
        <v>4.4139600000000003</v>
      </c>
      <c r="D18" s="847">
        <v>0</v>
      </c>
      <c r="E18" s="847">
        <v>0</v>
      </c>
      <c r="F18" s="848">
        <v>41.433960000000006</v>
      </c>
      <c r="G18" s="849">
        <v>-1.9043138799824E-2</v>
      </c>
      <c r="H18" s="848">
        <v>170.13539999999921</v>
      </c>
      <c r="I18" s="848">
        <v>13043.618045541181</v>
      </c>
    </row>
    <row r="19" spans="1:12" s="62" customFormat="1">
      <c r="A19" s="836" t="s">
        <v>176</v>
      </c>
      <c r="B19" s="847">
        <v>37.680660000000003</v>
      </c>
      <c r="C19" s="847">
        <v>5.0681199999999995</v>
      </c>
      <c r="D19" s="847">
        <v>0</v>
      </c>
      <c r="E19" s="847">
        <v>0.63458000000000003</v>
      </c>
      <c r="F19" s="848">
        <v>43.383360000000003</v>
      </c>
      <c r="G19" s="849">
        <v>7.9971173126782258E-2</v>
      </c>
      <c r="H19" s="848">
        <v>176.27552999999989</v>
      </c>
      <c r="I19" s="848">
        <v>6199.7972392268885</v>
      </c>
    </row>
    <row r="20" spans="1:12" s="62" customFormat="1">
      <c r="A20" s="836" t="s">
        <v>177</v>
      </c>
      <c r="B20" s="847">
        <v>0</v>
      </c>
      <c r="C20" s="847">
        <v>314.81402000000003</v>
      </c>
      <c r="D20" s="847">
        <v>0</v>
      </c>
      <c r="E20" s="847">
        <v>12.13766</v>
      </c>
      <c r="F20" s="848">
        <v>326.95168000000001</v>
      </c>
      <c r="G20" s="849">
        <v>11.55408480827233</v>
      </c>
      <c r="H20" s="848">
        <v>443.94846999999936</v>
      </c>
      <c r="I20" s="848">
        <v>12045.580336821951</v>
      </c>
    </row>
    <row r="21" spans="1:12" s="62" customFormat="1">
      <c r="A21" s="836" t="s">
        <v>181</v>
      </c>
      <c r="B21" s="847">
        <v>4.0226300000000004</v>
      </c>
      <c r="C21" s="847">
        <v>1.0542899999999999</v>
      </c>
      <c r="D21" s="847">
        <v>0</v>
      </c>
      <c r="E21" s="847">
        <v>0</v>
      </c>
      <c r="F21" s="848">
        <v>5.0769200000000003</v>
      </c>
      <c r="G21" s="849">
        <v>-0.4345520115653031</v>
      </c>
      <c r="H21" s="848">
        <v>24.197799999999916</v>
      </c>
      <c r="I21" s="848">
        <v>606.50521825204055</v>
      </c>
    </row>
    <row r="22" spans="1:12" s="62" customFormat="1">
      <c r="A22" s="836" t="s">
        <v>206</v>
      </c>
      <c r="B22" s="847">
        <v>0.03</v>
      </c>
      <c r="C22" s="847">
        <v>6.8396999999999997</v>
      </c>
      <c r="D22" s="847">
        <v>0</v>
      </c>
      <c r="E22" s="847">
        <v>0</v>
      </c>
      <c r="F22" s="848">
        <v>6.8696999999999999</v>
      </c>
      <c r="G22" s="849">
        <v>1.858894804969502E-2</v>
      </c>
      <c r="H22" s="848">
        <v>32.740099999999984</v>
      </c>
      <c r="I22" s="848">
        <v>625.21647271285417</v>
      </c>
    </row>
    <row r="23" spans="1:12" s="62" customFormat="1">
      <c r="A23" s="836" t="s">
        <v>205</v>
      </c>
      <c r="B23" s="847">
        <v>0</v>
      </c>
      <c r="C23" s="847">
        <v>3.4744000000000002</v>
      </c>
      <c r="D23" s="847">
        <v>0</v>
      </c>
      <c r="E23" s="847">
        <v>0</v>
      </c>
      <c r="F23" s="848">
        <v>3.4744000000000002</v>
      </c>
      <c r="G23" s="849">
        <v>-0.35063041779897641</v>
      </c>
      <c r="H23" s="848">
        <v>17.773720000001049</v>
      </c>
      <c r="I23" s="848">
        <v>11199.002666421797</v>
      </c>
    </row>
    <row r="24" spans="1:12" s="62" customFormat="1">
      <c r="A24" s="836" t="s">
        <v>178</v>
      </c>
      <c r="B24" s="847">
        <v>0</v>
      </c>
      <c r="C24" s="847">
        <v>88.192399999999992</v>
      </c>
      <c r="D24" s="847">
        <v>0</v>
      </c>
      <c r="E24" s="847">
        <v>2.1966600000000001</v>
      </c>
      <c r="F24" s="848">
        <v>90.389059999999986</v>
      </c>
      <c r="G24" s="849">
        <v>-1.6796432975635378E-2</v>
      </c>
      <c r="H24" s="848">
        <v>378.6127400000023</v>
      </c>
      <c r="I24" s="848">
        <v>11357.203296777487</v>
      </c>
    </row>
    <row r="25" spans="1:12" s="62" customFormat="1">
      <c r="A25" s="835" t="s">
        <v>179</v>
      </c>
      <c r="B25" s="847">
        <v>0</v>
      </c>
      <c r="C25" s="847">
        <v>29.250490000000003</v>
      </c>
      <c r="D25" s="847">
        <v>0</v>
      </c>
      <c r="E25" s="847">
        <v>0</v>
      </c>
      <c r="F25" s="848">
        <v>29.250490000000003</v>
      </c>
      <c r="G25" s="849">
        <v>4.6436309050216673E-2</v>
      </c>
      <c r="H25" s="848">
        <v>133.32398000000012</v>
      </c>
      <c r="I25" s="848">
        <v>7087.6475531860069</v>
      </c>
    </row>
    <row r="26" spans="1:12" s="62" customFormat="1">
      <c r="A26" s="836" t="s">
        <v>180</v>
      </c>
      <c r="B26" s="847">
        <v>0</v>
      </c>
      <c r="C26" s="847">
        <v>44.230650000000004</v>
      </c>
      <c r="D26" s="847">
        <v>0</v>
      </c>
      <c r="E26" s="847">
        <v>4.7178699999999996</v>
      </c>
      <c r="F26" s="848">
        <v>48.948520000000002</v>
      </c>
      <c r="G26" s="849">
        <v>-0.82689063510848237</v>
      </c>
      <c r="H26" s="848">
        <v>422.54525999999805</v>
      </c>
      <c r="I26" s="848">
        <v>8481.2914286767518</v>
      </c>
    </row>
    <row r="27" spans="1:12" s="62" customFormat="1">
      <c r="A27" s="836" t="s">
        <v>1249</v>
      </c>
      <c r="B27" s="847">
        <v>0</v>
      </c>
      <c r="C27" s="847">
        <v>347.97684999999996</v>
      </c>
      <c r="D27" s="847">
        <v>0</v>
      </c>
      <c r="E27" s="847">
        <v>0</v>
      </c>
      <c r="F27" s="848">
        <v>347.97684999999996</v>
      </c>
      <c r="G27" s="849">
        <v>14.390089538244482</v>
      </c>
      <c r="H27" s="848">
        <v>433.69074999999793</v>
      </c>
      <c r="I27" s="848">
        <v>8719.22339560621</v>
      </c>
    </row>
    <row r="28" spans="1:12" s="62" customFormat="1" ht="18.75" customHeight="1">
      <c r="A28" s="817" t="s">
        <v>930</v>
      </c>
      <c r="B28" s="850">
        <v>603.93343999999991</v>
      </c>
      <c r="C28" s="850">
        <v>1311.3528999999999</v>
      </c>
      <c r="D28" s="850">
        <v>0</v>
      </c>
      <c r="E28" s="850">
        <v>34.223350000000003</v>
      </c>
      <c r="F28" s="850">
        <v>1949.5096900000001</v>
      </c>
      <c r="G28" s="866">
        <v>0.19505267081879718</v>
      </c>
      <c r="H28" s="850">
        <v>6262.1182999999919</v>
      </c>
      <c r="I28" s="850">
        <v>277158.43023233523</v>
      </c>
    </row>
    <row r="29" spans="1:12">
      <c r="A29" s="28" t="s">
        <v>511</v>
      </c>
      <c r="I29" s="823"/>
      <c r="J29" s="823"/>
      <c r="K29" s="823"/>
      <c r="L29" s="824"/>
    </row>
    <row r="30" spans="1:12">
      <c r="A30" s="32" t="s">
        <v>871</v>
      </c>
      <c r="B30" s="750"/>
      <c r="C30" s="814"/>
      <c r="D30" s="687"/>
      <c r="E30" s="749"/>
      <c r="F30" s="749"/>
      <c r="G30" s="749"/>
      <c r="I30" s="823"/>
      <c r="J30" s="823"/>
      <c r="K30" s="823"/>
      <c r="L30" s="824"/>
    </row>
    <row r="31" spans="1:12" ht="12.75" customHeight="1">
      <c r="A31" s="242" t="s">
        <v>1025</v>
      </c>
    </row>
    <row r="32" spans="1:12" ht="12.75" customHeight="1">
      <c r="A32" s="846" t="s">
        <v>994</v>
      </c>
    </row>
    <row r="33" spans="1:27" ht="12.75" customHeight="1"/>
    <row r="34" spans="1:27">
      <c r="A34" s="134" t="s">
        <v>937</v>
      </c>
      <c r="H34" s="811"/>
      <c r="L34" s="121" t="str">
        <f>I1</f>
        <v>Travanj 2026.</v>
      </c>
    </row>
    <row r="35" spans="1:27">
      <c r="A35" s="512" t="s">
        <v>938</v>
      </c>
      <c r="H35" s="812"/>
      <c r="L35" s="488" t="str">
        <f>I2</f>
        <v>April 2026</v>
      </c>
    </row>
    <row r="36" spans="1:27" ht="10.35" customHeight="1">
      <c r="A36" s="512"/>
      <c r="H36" s="812"/>
    </row>
    <row r="37" spans="1:27" ht="10.35" customHeight="1">
      <c r="A37" s="512"/>
      <c r="H37" s="812"/>
      <c r="L37" s="13" t="s">
        <v>1236</v>
      </c>
    </row>
    <row r="38" spans="1:27" s="62" customFormat="1" ht="14.45" customHeight="1">
      <c r="A38" s="1183" t="s">
        <v>988</v>
      </c>
      <c r="B38" s="1184" t="s">
        <v>1024</v>
      </c>
      <c r="C38" s="1184"/>
      <c r="D38" s="1184"/>
      <c r="E38" s="1184"/>
      <c r="F38" s="1188" t="s">
        <v>972</v>
      </c>
      <c r="G38" s="1188"/>
      <c r="H38" s="1188"/>
      <c r="I38" s="1186" t="s">
        <v>971</v>
      </c>
      <c r="J38" s="1186" t="s">
        <v>966</v>
      </c>
      <c r="K38" s="1183" t="s">
        <v>968</v>
      </c>
      <c r="L38" s="1183" t="s">
        <v>991</v>
      </c>
      <c r="M38" s="815"/>
    </row>
    <row r="39" spans="1:27" s="62" customFormat="1" ht="95.1" customHeight="1">
      <c r="A39" s="1183"/>
      <c r="B39" s="839" t="s">
        <v>974</v>
      </c>
      <c r="C39" s="839" t="s">
        <v>975</v>
      </c>
      <c r="D39" s="839" t="s">
        <v>976</v>
      </c>
      <c r="E39" s="839" t="s">
        <v>977</v>
      </c>
      <c r="F39" s="839" t="s">
        <v>973</v>
      </c>
      <c r="G39" s="839" t="s">
        <v>978</v>
      </c>
      <c r="H39" s="839" t="s">
        <v>931</v>
      </c>
      <c r="I39" s="1186"/>
      <c r="J39" s="1186"/>
      <c r="K39" s="1183"/>
      <c r="L39" s="1183"/>
    </row>
    <row r="40" spans="1:27" s="62" customFormat="1">
      <c r="A40" s="835" t="s">
        <v>1223</v>
      </c>
      <c r="B40" s="847">
        <v>0</v>
      </c>
      <c r="C40" s="847">
        <v>0</v>
      </c>
      <c r="D40" s="847">
        <v>0</v>
      </c>
      <c r="E40" s="847">
        <v>3.2852800000000002</v>
      </c>
      <c r="F40" s="847">
        <v>0</v>
      </c>
      <c r="G40" s="847">
        <v>7.6656599999999999</v>
      </c>
      <c r="H40" s="847">
        <v>0</v>
      </c>
      <c r="I40" s="848">
        <v>10.950939999999999</v>
      </c>
      <c r="J40" s="1022">
        <v>1.6886668303461816</v>
      </c>
      <c r="K40" s="848">
        <v>29.099999999999994</v>
      </c>
      <c r="L40" s="848">
        <v>238.54340999999997</v>
      </c>
      <c r="AA40" s="873"/>
    </row>
    <row r="41" spans="1:27" s="62" customFormat="1">
      <c r="A41" s="835" t="s">
        <v>809</v>
      </c>
      <c r="B41" s="847">
        <v>0</v>
      </c>
      <c r="C41" s="847">
        <v>0</v>
      </c>
      <c r="D41" s="847">
        <v>0</v>
      </c>
      <c r="E41" s="847">
        <v>0</v>
      </c>
      <c r="F41" s="847">
        <v>0</v>
      </c>
      <c r="G41" s="847">
        <v>5.5770400000000002</v>
      </c>
      <c r="H41" s="847">
        <v>0</v>
      </c>
      <c r="I41" s="848">
        <v>5.5770400000000002</v>
      </c>
      <c r="J41" s="1022">
        <v>1</v>
      </c>
      <c r="K41" s="848">
        <v>29.140390000000025</v>
      </c>
      <c r="L41" s="848">
        <v>674.3842130559425</v>
      </c>
      <c r="AA41" s="873"/>
    </row>
    <row r="42" spans="1:27" s="62" customFormat="1">
      <c r="A42" s="835" t="s">
        <v>796</v>
      </c>
      <c r="B42" s="847">
        <v>0</v>
      </c>
      <c r="C42" s="847">
        <v>0</v>
      </c>
      <c r="D42" s="847">
        <v>0</v>
      </c>
      <c r="E42" s="847">
        <v>0</v>
      </c>
      <c r="F42" s="847">
        <v>0</v>
      </c>
      <c r="G42" s="847">
        <v>0</v>
      </c>
      <c r="H42" s="847">
        <v>0</v>
      </c>
      <c r="I42" s="848">
        <v>0</v>
      </c>
      <c r="J42" s="1022" t="s">
        <v>137</v>
      </c>
      <c r="K42" s="848">
        <v>15.279320000000098</v>
      </c>
      <c r="L42" s="848">
        <v>939.81949779282013</v>
      </c>
      <c r="AA42" s="873"/>
    </row>
    <row r="43" spans="1:27" s="62" customFormat="1">
      <c r="A43" s="835" t="s">
        <v>169</v>
      </c>
      <c r="B43" s="847">
        <v>0</v>
      </c>
      <c r="C43" s="847">
        <v>0</v>
      </c>
      <c r="D43" s="847">
        <v>0</v>
      </c>
      <c r="E43" s="847">
        <v>0</v>
      </c>
      <c r="F43" s="847">
        <v>0</v>
      </c>
      <c r="G43" s="847">
        <v>8.136140000000001</v>
      </c>
      <c r="H43" s="847">
        <v>0</v>
      </c>
      <c r="I43" s="848">
        <v>8.136140000000001</v>
      </c>
      <c r="J43" s="1022">
        <v>-0.82404396921947021</v>
      </c>
      <c r="K43" s="848">
        <v>114.25460999999905</v>
      </c>
      <c r="L43" s="848">
        <v>4545.9949475817903</v>
      </c>
      <c r="AA43" s="873"/>
    </row>
    <row r="44" spans="1:27" s="62" customFormat="1">
      <c r="A44" s="835" t="s">
        <v>811</v>
      </c>
      <c r="B44" s="847">
        <v>0</v>
      </c>
      <c r="C44" s="847">
        <v>0</v>
      </c>
      <c r="D44" s="847">
        <v>0</v>
      </c>
      <c r="E44" s="847">
        <v>0</v>
      </c>
      <c r="F44" s="847">
        <v>0</v>
      </c>
      <c r="G44" s="847">
        <v>0</v>
      </c>
      <c r="H44" s="847">
        <v>0</v>
      </c>
      <c r="I44" s="848">
        <v>0</v>
      </c>
      <c r="J44" s="1022">
        <v>-1</v>
      </c>
      <c r="K44" s="848">
        <v>149.35015000000021</v>
      </c>
      <c r="L44" s="848">
        <v>7560.1833716066103</v>
      </c>
      <c r="M44" s="863"/>
      <c r="AA44" s="873"/>
    </row>
    <row r="45" spans="1:27" s="62" customFormat="1">
      <c r="A45" s="835" t="s">
        <v>170</v>
      </c>
      <c r="B45" s="847">
        <v>0</v>
      </c>
      <c r="C45" s="847">
        <v>0</v>
      </c>
      <c r="D45" s="847">
        <v>0</v>
      </c>
      <c r="E45" s="847">
        <v>0</v>
      </c>
      <c r="F45" s="847">
        <v>0</v>
      </c>
      <c r="G45" s="847">
        <v>0</v>
      </c>
      <c r="H45" s="847">
        <v>0</v>
      </c>
      <c r="I45" s="848">
        <v>0</v>
      </c>
      <c r="J45" s="1022">
        <v>-1</v>
      </c>
      <c r="K45" s="848">
        <v>44.038520000000062</v>
      </c>
      <c r="L45" s="848">
        <v>325.9002620120778</v>
      </c>
      <c r="AA45" s="873"/>
    </row>
    <row r="46" spans="1:27" s="62" customFormat="1">
      <c r="A46" s="835" t="s">
        <v>171</v>
      </c>
      <c r="B46" s="847">
        <v>0</v>
      </c>
      <c r="C46" s="847">
        <v>0</v>
      </c>
      <c r="D46" s="847">
        <v>0</v>
      </c>
      <c r="E46" s="847">
        <v>2.36456</v>
      </c>
      <c r="F46" s="847">
        <v>0</v>
      </c>
      <c r="G46" s="847">
        <v>71.033729999999991</v>
      </c>
      <c r="H46" s="847">
        <v>0</v>
      </c>
      <c r="I46" s="848">
        <v>73.398289999999989</v>
      </c>
      <c r="J46" s="993">
        <v>-0.4431262346914947</v>
      </c>
      <c r="K46" s="848">
        <v>468.39736000000084</v>
      </c>
      <c r="L46" s="848">
        <v>8155.5934166952029</v>
      </c>
      <c r="AA46" s="873"/>
    </row>
    <row r="47" spans="1:27" s="62" customFormat="1">
      <c r="A47" s="836" t="s">
        <v>172</v>
      </c>
      <c r="B47" s="847">
        <v>20.264959999999999</v>
      </c>
      <c r="C47" s="847">
        <v>0</v>
      </c>
      <c r="D47" s="847">
        <v>0</v>
      </c>
      <c r="E47" s="847">
        <v>0</v>
      </c>
      <c r="F47" s="847">
        <v>21.109270000000002</v>
      </c>
      <c r="G47" s="847">
        <v>74.355980000000002</v>
      </c>
      <c r="H47" s="847">
        <v>0</v>
      </c>
      <c r="I47" s="848">
        <v>115.73021</v>
      </c>
      <c r="J47" s="993">
        <v>-0.18457105259968676</v>
      </c>
      <c r="K47" s="848">
        <v>498.09725000000071</v>
      </c>
      <c r="L47" s="848">
        <v>11220.564301584713</v>
      </c>
      <c r="AA47" s="873"/>
    </row>
    <row r="48" spans="1:27" s="62" customFormat="1">
      <c r="A48" s="837" t="s">
        <v>173</v>
      </c>
      <c r="B48" s="847">
        <v>8.6575699999999998</v>
      </c>
      <c r="C48" s="847">
        <v>0</v>
      </c>
      <c r="D48" s="847">
        <v>23.997979999999998</v>
      </c>
      <c r="E48" s="847">
        <v>9.8255499999999998</v>
      </c>
      <c r="F48" s="847">
        <v>19.299209999999999</v>
      </c>
      <c r="G48" s="847">
        <v>9.8659999999999998E-2</v>
      </c>
      <c r="H48" s="847">
        <v>0</v>
      </c>
      <c r="I48" s="848">
        <v>61.878970000000002</v>
      </c>
      <c r="J48" s="993">
        <v>0.27636770397677246</v>
      </c>
      <c r="K48" s="848">
        <v>172.5716399999983</v>
      </c>
      <c r="L48" s="848">
        <v>7280.5025720366275</v>
      </c>
      <c r="AA48" s="873"/>
    </row>
    <row r="49" spans="1:27" s="62" customFormat="1">
      <c r="A49" s="837" t="s">
        <v>174</v>
      </c>
      <c r="B49" s="847">
        <v>13.307739999999999</v>
      </c>
      <c r="C49" s="847">
        <v>0</v>
      </c>
      <c r="D49" s="847">
        <v>99.291560000000004</v>
      </c>
      <c r="E49" s="847">
        <v>29.527990000000003</v>
      </c>
      <c r="F49" s="847">
        <v>17.963909999999998</v>
      </c>
      <c r="G49" s="847">
        <v>1.9765299999999999</v>
      </c>
      <c r="H49" s="847">
        <v>0</v>
      </c>
      <c r="I49" s="848">
        <v>162.06773000000001</v>
      </c>
      <c r="J49" s="993">
        <v>-0.15969302000354746</v>
      </c>
      <c r="K49" s="848">
        <v>738.18162999999913</v>
      </c>
      <c r="L49" s="848">
        <v>9446.8075206058784</v>
      </c>
      <c r="AA49" s="873"/>
    </row>
    <row r="50" spans="1:27" s="62" customFormat="1">
      <c r="A50" s="837" t="s">
        <v>175</v>
      </c>
      <c r="B50" s="847">
        <v>0</v>
      </c>
      <c r="C50" s="847">
        <v>0</v>
      </c>
      <c r="D50" s="847">
        <v>111.02736999999999</v>
      </c>
      <c r="E50" s="847">
        <v>51.926900000000003</v>
      </c>
      <c r="F50" s="847">
        <v>14.62336</v>
      </c>
      <c r="G50" s="847">
        <v>0</v>
      </c>
      <c r="H50" s="847">
        <v>0</v>
      </c>
      <c r="I50" s="848">
        <v>177.57763</v>
      </c>
      <c r="J50" s="993">
        <v>-0.41040695743684374</v>
      </c>
      <c r="K50" s="848">
        <v>1106.6208399999996</v>
      </c>
      <c r="L50" s="848">
        <v>25604.191174697709</v>
      </c>
      <c r="AA50" s="873"/>
    </row>
    <row r="51" spans="1:27" s="62" customFormat="1">
      <c r="A51" s="837" t="s">
        <v>601</v>
      </c>
      <c r="B51" s="847">
        <v>0</v>
      </c>
      <c r="C51" s="847">
        <v>0</v>
      </c>
      <c r="D51" s="847">
        <v>22.40408</v>
      </c>
      <c r="E51" s="847">
        <v>6.2929799999999991</v>
      </c>
      <c r="F51" s="847">
        <v>0</v>
      </c>
      <c r="G51" s="847">
        <v>4.5300600000000006</v>
      </c>
      <c r="H51" s="847">
        <v>0</v>
      </c>
      <c r="I51" s="848">
        <v>33.227119999999999</v>
      </c>
      <c r="J51" s="993">
        <v>0.18715687192243191</v>
      </c>
      <c r="K51" s="848">
        <v>114.67354999999998</v>
      </c>
      <c r="L51" s="848">
        <v>1067.1730738390072</v>
      </c>
      <c r="AA51" s="873"/>
    </row>
    <row r="52" spans="1:27" s="62" customFormat="1">
      <c r="A52" s="836" t="s">
        <v>176</v>
      </c>
      <c r="B52" s="847">
        <v>0</v>
      </c>
      <c r="C52" s="847">
        <v>0</v>
      </c>
      <c r="D52" s="847">
        <v>0</v>
      </c>
      <c r="E52" s="847">
        <v>0</v>
      </c>
      <c r="F52" s="847">
        <v>0</v>
      </c>
      <c r="G52" s="847">
        <v>0</v>
      </c>
      <c r="H52" s="847">
        <v>0</v>
      </c>
      <c r="I52" s="848">
        <v>0</v>
      </c>
      <c r="J52" s="1022">
        <v>-1</v>
      </c>
      <c r="K52" s="848">
        <v>159.75847999999996</v>
      </c>
      <c r="L52" s="848">
        <v>1736.3043915959915</v>
      </c>
      <c r="AA52" s="873"/>
    </row>
    <row r="53" spans="1:27" s="62" customFormat="1">
      <c r="A53" s="836" t="s">
        <v>177</v>
      </c>
      <c r="B53" s="847">
        <v>0</v>
      </c>
      <c r="C53" s="847">
        <v>0</v>
      </c>
      <c r="D53" s="847">
        <v>0</v>
      </c>
      <c r="E53" s="847">
        <v>2.7068600000000003</v>
      </c>
      <c r="F53" s="847">
        <v>0</v>
      </c>
      <c r="G53" s="847">
        <v>10.159459999999999</v>
      </c>
      <c r="H53" s="847">
        <v>0</v>
      </c>
      <c r="I53" s="848">
        <v>12.86632</v>
      </c>
      <c r="J53" s="1022">
        <v>-0.58959355589232476</v>
      </c>
      <c r="K53" s="848">
        <v>103.00720999999999</v>
      </c>
      <c r="L53" s="848">
        <v>763.46041069082207</v>
      </c>
      <c r="AA53" s="873"/>
    </row>
    <row r="54" spans="1:27" s="62" customFormat="1">
      <c r="A54" s="836" t="s">
        <v>181</v>
      </c>
      <c r="B54" s="847">
        <v>0</v>
      </c>
      <c r="C54" s="847">
        <v>0</v>
      </c>
      <c r="D54" s="847">
        <v>0</v>
      </c>
      <c r="E54" s="847">
        <v>0</v>
      </c>
      <c r="F54" s="847">
        <v>0</v>
      </c>
      <c r="G54" s="847">
        <v>0</v>
      </c>
      <c r="H54" s="847">
        <v>0</v>
      </c>
      <c r="I54" s="848">
        <v>0</v>
      </c>
      <c r="J54" s="1022" t="s">
        <v>137</v>
      </c>
      <c r="K54" s="848">
        <v>0</v>
      </c>
      <c r="L54" s="848">
        <v>23.905894772712191</v>
      </c>
      <c r="AA54" s="873"/>
    </row>
    <row r="55" spans="1:27" s="62" customFormat="1">
      <c r="A55" s="836" t="s">
        <v>206</v>
      </c>
      <c r="B55" s="847">
        <v>0</v>
      </c>
      <c r="C55" s="847">
        <v>0</v>
      </c>
      <c r="D55" s="847">
        <v>0</v>
      </c>
      <c r="E55" s="847">
        <v>1.3272299999999999</v>
      </c>
      <c r="F55" s="847">
        <v>0</v>
      </c>
      <c r="G55" s="847">
        <v>0.46779999999999999</v>
      </c>
      <c r="H55" s="847">
        <v>0</v>
      </c>
      <c r="I55" s="848">
        <v>1.7950299999999999</v>
      </c>
      <c r="J55" s="1022">
        <v>1</v>
      </c>
      <c r="K55" s="848">
        <v>3.3899099999999933</v>
      </c>
      <c r="L55" s="848">
        <v>38.421721949034435</v>
      </c>
      <c r="AA55" s="873"/>
    </row>
    <row r="56" spans="1:27" s="62" customFormat="1">
      <c r="A56" s="836" t="s">
        <v>205</v>
      </c>
      <c r="B56" s="847">
        <v>0</v>
      </c>
      <c r="C56" s="847">
        <v>0</v>
      </c>
      <c r="D56" s="847">
        <v>0</v>
      </c>
      <c r="E56" s="847">
        <v>14.19097</v>
      </c>
      <c r="F56" s="847">
        <v>0</v>
      </c>
      <c r="G56" s="847">
        <v>12.976459999999999</v>
      </c>
      <c r="H56" s="847">
        <v>0</v>
      </c>
      <c r="I56" s="848">
        <v>27.16743</v>
      </c>
      <c r="J56" s="993">
        <v>-0.67541217115198604</v>
      </c>
      <c r="K56" s="848">
        <v>237.18082000000049</v>
      </c>
      <c r="L56" s="848">
        <v>3940.444102102329</v>
      </c>
      <c r="AA56" s="873"/>
    </row>
    <row r="57" spans="1:27" s="62" customFormat="1">
      <c r="A57" s="836" t="s">
        <v>178</v>
      </c>
      <c r="B57" s="847">
        <v>52.706480000000006</v>
      </c>
      <c r="C57" s="847">
        <v>0</v>
      </c>
      <c r="D57" s="847">
        <v>5.9445800000000002</v>
      </c>
      <c r="E57" s="847">
        <v>0</v>
      </c>
      <c r="F57" s="847">
        <v>0</v>
      </c>
      <c r="G57" s="847">
        <v>8.2554400000000001</v>
      </c>
      <c r="H57" s="847">
        <v>0</v>
      </c>
      <c r="I57" s="848">
        <v>66.906500000000008</v>
      </c>
      <c r="J57" s="993">
        <v>0.36943052575497126</v>
      </c>
      <c r="K57" s="848">
        <v>168.83551999999963</v>
      </c>
      <c r="L57" s="848">
        <v>2594.4230584803227</v>
      </c>
      <c r="AA57" s="873"/>
    </row>
    <row r="58" spans="1:27" s="62" customFormat="1">
      <c r="A58" s="835" t="s">
        <v>179</v>
      </c>
      <c r="B58" s="847">
        <v>0</v>
      </c>
      <c r="C58" s="847">
        <v>0</v>
      </c>
      <c r="D58" s="847">
        <v>6.7803399999999998</v>
      </c>
      <c r="E58" s="847">
        <v>3.6010999999999997</v>
      </c>
      <c r="F58" s="847">
        <v>0</v>
      </c>
      <c r="G58" s="847">
        <v>0</v>
      </c>
      <c r="H58" s="847">
        <v>0</v>
      </c>
      <c r="I58" s="848">
        <v>10.38144</v>
      </c>
      <c r="J58" s="993">
        <v>0.10880954084776917</v>
      </c>
      <c r="K58" s="848">
        <v>120.56935000000021</v>
      </c>
      <c r="L58" s="848">
        <v>2721.5952812694954</v>
      </c>
      <c r="AA58" s="873"/>
    </row>
    <row r="59" spans="1:27" s="62" customFormat="1">
      <c r="A59" s="836" t="s">
        <v>180</v>
      </c>
      <c r="B59" s="847">
        <v>0</v>
      </c>
      <c r="C59" s="847">
        <v>0</v>
      </c>
      <c r="D59" s="847">
        <v>6.8649499999999994</v>
      </c>
      <c r="E59" s="847">
        <v>3.8922099999999999</v>
      </c>
      <c r="F59" s="847">
        <v>0</v>
      </c>
      <c r="G59" s="847">
        <v>0</v>
      </c>
      <c r="H59" s="847">
        <v>0</v>
      </c>
      <c r="I59" s="848">
        <v>10.757159999999999</v>
      </c>
      <c r="J59" s="993">
        <v>-0.37274681727827375</v>
      </c>
      <c r="K59" s="848">
        <v>78.694049999999834</v>
      </c>
      <c r="L59" s="848">
        <v>1064.4433191167291</v>
      </c>
      <c r="AA59" s="873"/>
    </row>
    <row r="60" spans="1:27" s="62" customFormat="1">
      <c r="A60" s="836" t="s">
        <v>1249</v>
      </c>
      <c r="B60" s="847">
        <v>0</v>
      </c>
      <c r="C60" s="847">
        <v>0</v>
      </c>
      <c r="D60" s="847">
        <v>13.53387</v>
      </c>
      <c r="E60" s="847">
        <v>4.4802799999999996</v>
      </c>
      <c r="F60" s="847">
        <v>0</v>
      </c>
      <c r="G60" s="847">
        <v>0</v>
      </c>
      <c r="H60" s="847">
        <v>0</v>
      </c>
      <c r="I60" s="848">
        <v>18.014150000000001</v>
      </c>
      <c r="J60" s="993">
        <v>-0.34761407061673022</v>
      </c>
      <c r="K60" s="848">
        <v>79.274109999999837</v>
      </c>
      <c r="L60" s="848">
        <v>4076.1830664675831</v>
      </c>
      <c r="AA60" s="873"/>
    </row>
    <row r="61" spans="1:27" s="62" customFormat="1" ht="18.75" customHeight="1">
      <c r="A61" s="817" t="s">
        <v>930</v>
      </c>
      <c r="B61" s="850">
        <v>94.936750000000004</v>
      </c>
      <c r="C61" s="850">
        <v>0</v>
      </c>
      <c r="D61" s="850">
        <v>289.84473000000003</v>
      </c>
      <c r="E61" s="850">
        <v>133.42191000000003</v>
      </c>
      <c r="F61" s="850">
        <v>72.995750000000001</v>
      </c>
      <c r="G61" s="850">
        <v>205.23295999999999</v>
      </c>
      <c r="H61" s="850">
        <v>0</v>
      </c>
      <c r="I61" s="850">
        <v>796.43209999999988</v>
      </c>
      <c r="J61" s="866">
        <v>-0.33101114069351423</v>
      </c>
      <c r="K61" s="850">
        <v>4430.4147099999991</v>
      </c>
      <c r="L61" s="850">
        <v>96988.531282158685</v>
      </c>
      <c r="AA61" s="873"/>
    </row>
    <row r="62" spans="1:27" ht="12.75" customHeight="1">
      <c r="A62" s="32" t="s">
        <v>871</v>
      </c>
      <c r="H62" s="162"/>
    </row>
    <row r="63" spans="1:27" ht="12.75" customHeight="1">
      <c r="A63" s="242" t="s">
        <v>1026</v>
      </c>
      <c r="B63" s="162"/>
      <c r="C63" s="162"/>
      <c r="D63" s="162"/>
      <c r="E63" s="162"/>
      <c r="F63" s="162"/>
      <c r="G63" s="162"/>
      <c r="H63" s="162"/>
      <c r="J63" s="75"/>
    </row>
    <row r="64" spans="1:27">
      <c r="A64" s="846" t="s">
        <v>995</v>
      </c>
    </row>
    <row r="65" spans="1:12">
      <c r="A65" s="570" t="s">
        <v>80</v>
      </c>
      <c r="J65" s="994"/>
    </row>
    <row r="66" spans="1:12">
      <c r="L66" s="741" t="s">
        <v>944</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8"/>
      <c r="J74" s="178"/>
      <c r="K74" s="178"/>
      <c r="L74" s="178"/>
    </row>
    <row r="75" spans="1:12" ht="12.75" customHeight="1">
      <c r="I75" s="178"/>
      <c r="J75" s="178"/>
      <c r="K75" s="178"/>
      <c r="L75" s="178"/>
    </row>
    <row r="76" spans="1:12" ht="12.75" customHeight="1">
      <c r="I76" s="178"/>
      <c r="J76" s="178"/>
      <c r="K76" s="178"/>
      <c r="L76" s="178"/>
    </row>
    <row r="77" spans="1:12" ht="12.75" customHeight="1">
      <c r="I77" s="1212"/>
      <c r="J77" s="1212"/>
      <c r="K77" s="178"/>
      <c r="L77" s="178"/>
    </row>
    <row r="78" spans="1:12" ht="12.75" customHeight="1">
      <c r="I78" s="303"/>
      <c r="J78" s="1207"/>
      <c r="K78" s="178"/>
      <c r="L78" s="178"/>
    </row>
    <row r="79" spans="1:12" ht="12.75" customHeight="1">
      <c r="I79" s="304"/>
      <c r="J79" s="1208"/>
      <c r="K79" s="178"/>
      <c r="L79" s="178"/>
    </row>
    <row r="80" spans="1:12" ht="12.75" customHeight="1">
      <c r="I80" s="306"/>
      <c r="J80" s="307"/>
      <c r="K80" s="178"/>
      <c r="L80" s="178"/>
    </row>
    <row r="81" spans="1:12" ht="12.75" customHeight="1">
      <c r="I81" s="306"/>
      <c r="J81" s="307"/>
      <c r="K81" s="178"/>
      <c r="L81" s="178"/>
    </row>
    <row r="82" spans="1:12" ht="12.75" customHeight="1">
      <c r="I82" s="306"/>
      <c r="J82" s="307"/>
      <c r="K82" s="178"/>
      <c r="L82" s="178"/>
    </row>
    <row r="83" spans="1:12" ht="12.75" customHeight="1">
      <c r="I83" s="306"/>
      <c r="J83" s="307"/>
      <c r="K83" s="178"/>
      <c r="L83" s="178"/>
    </row>
    <row r="84" spans="1:12" ht="12.75" customHeight="1">
      <c r="I84" s="306"/>
      <c r="J84" s="307"/>
      <c r="K84" s="178"/>
      <c r="L84" s="178"/>
    </row>
    <row r="85" spans="1:12" ht="12.75" customHeight="1">
      <c r="I85" s="178"/>
      <c r="J85" s="178"/>
      <c r="K85" s="178"/>
      <c r="L85" s="178"/>
    </row>
    <row r="86" spans="1:12" ht="12.75" customHeight="1">
      <c r="I86" s="178"/>
      <c r="J86" s="178"/>
      <c r="K86" s="178"/>
      <c r="L86" s="178"/>
    </row>
    <row r="87" spans="1:12" ht="12.75" customHeight="1">
      <c r="I87" s="178"/>
      <c r="J87" s="178"/>
      <c r="K87" s="178"/>
      <c r="L87" s="178"/>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2" customWidth="1"/>
    <col min="2" max="2" width="17" style="242" customWidth="1"/>
    <col min="3" max="3" width="8.42578125" style="242" bestFit="1" customWidth="1"/>
    <col min="4" max="4" width="9.140625" style="242" customWidth="1"/>
    <col min="5" max="5" width="9.42578125" style="242" bestFit="1" customWidth="1"/>
    <col min="6" max="6" width="9.85546875" style="242" customWidth="1"/>
    <col min="7" max="7" width="9.42578125" style="242" customWidth="1"/>
    <col min="8" max="8" width="10.5703125" style="242" customWidth="1"/>
    <col min="9" max="10" width="11.140625" style="242" customWidth="1"/>
    <col min="11" max="11" width="8.140625" style="242" bestFit="1" customWidth="1"/>
    <col min="12" max="12" width="9" style="242" customWidth="1"/>
    <col min="13" max="13" width="8.85546875" style="242" customWidth="1"/>
    <col min="14" max="16384" width="8.85546875" style="242"/>
  </cols>
  <sheetData>
    <row r="1" spans="1:8">
      <c r="A1" s="692" t="s">
        <v>939</v>
      </c>
      <c r="B1" s="907"/>
      <c r="C1" s="907"/>
      <c r="D1" s="907"/>
      <c r="E1" s="907"/>
      <c r="F1" s="907"/>
      <c r="G1" s="908" t="str">
        <f>Naslovnica!A20</f>
        <v>Travanj 2026.</v>
      </c>
    </row>
    <row r="2" spans="1:8">
      <c r="A2" s="909" t="s">
        <v>940</v>
      </c>
      <c r="B2" s="907"/>
      <c r="C2" s="907"/>
      <c r="D2" s="907"/>
      <c r="E2" s="907"/>
      <c r="F2" s="907"/>
      <c r="G2" s="910" t="str">
        <f>Naslovnica!A24</f>
        <v>April 2026</v>
      </c>
    </row>
    <row r="3" spans="1:8">
      <c r="A3" s="907"/>
      <c r="B3" s="907"/>
      <c r="C3" s="907"/>
      <c r="D3" s="907"/>
      <c r="E3" s="907"/>
      <c r="F3" s="907"/>
      <c r="G3" s="907"/>
    </row>
    <row r="4" spans="1:8">
      <c r="A4" s="956"/>
      <c r="B4" s="956"/>
      <c r="C4" s="957"/>
      <c r="D4" s="957"/>
      <c r="E4" s="958"/>
      <c r="F4" s="958"/>
      <c r="G4" s="959" t="s">
        <v>1236</v>
      </c>
    </row>
    <row r="5" spans="1:8" s="62" customFormat="1" ht="14.45" customHeight="1">
      <c r="A5" s="1201" t="s">
        <v>993</v>
      </c>
      <c r="B5" s="1202" t="s">
        <v>941</v>
      </c>
      <c r="C5" s="1202"/>
      <c r="D5" s="1202"/>
      <c r="E5" s="1202"/>
      <c r="F5" s="1202"/>
      <c r="G5" s="1202"/>
      <c r="H5" s="815"/>
    </row>
    <row r="6" spans="1:8" s="62" customFormat="1" ht="23.1" customHeight="1">
      <c r="A6" s="1201"/>
      <c r="B6" s="1203" t="str">
        <f>G1</f>
        <v>Travanj 2026.</v>
      </c>
      <c r="C6" s="1203"/>
      <c r="D6" s="1204" t="s">
        <v>17</v>
      </c>
      <c r="E6" s="1204"/>
      <c r="F6" s="1213" t="s">
        <v>207</v>
      </c>
      <c r="G6" s="1213"/>
    </row>
    <row r="7" spans="1:8" s="62" customFormat="1">
      <c r="A7" s="1201"/>
      <c r="B7" s="1205" t="str">
        <f>G2</f>
        <v>April 2026</v>
      </c>
      <c r="C7" s="1206"/>
      <c r="D7" s="1215" t="s">
        <v>45</v>
      </c>
      <c r="E7" s="1215"/>
      <c r="F7" s="1215" t="s">
        <v>51</v>
      </c>
      <c r="G7" s="1215"/>
    </row>
    <row r="8" spans="1:8" s="62" customFormat="1">
      <c r="A8" s="1201"/>
      <c r="B8" s="960" t="s">
        <v>27</v>
      </c>
      <c r="C8" s="960" t="s">
        <v>28</v>
      </c>
      <c r="D8" s="926" t="s">
        <v>979</v>
      </c>
      <c r="E8" s="926" t="s">
        <v>141</v>
      </c>
      <c r="F8" s="926" t="s">
        <v>979</v>
      </c>
      <c r="G8" s="926" t="s">
        <v>141</v>
      </c>
    </row>
    <row r="9" spans="1:8" s="62" customFormat="1">
      <c r="A9" s="1201"/>
      <c r="B9" s="961" t="s">
        <v>29</v>
      </c>
      <c r="C9" s="961" t="s">
        <v>30</v>
      </c>
      <c r="D9" s="927" t="s">
        <v>980</v>
      </c>
      <c r="E9" s="927" t="s">
        <v>142</v>
      </c>
      <c r="F9" s="927" t="s">
        <v>980</v>
      </c>
      <c r="G9" s="927" t="s">
        <v>142</v>
      </c>
    </row>
    <row r="10" spans="1:8" s="62" customFormat="1" ht="15" customHeight="1">
      <c r="A10" s="962" t="s">
        <v>1223</v>
      </c>
      <c r="B10" s="963">
        <v>1055.6832899999999</v>
      </c>
      <c r="C10" s="964">
        <v>3.6202137103446704E-3</v>
      </c>
      <c r="D10" s="965">
        <v>37.356210000000033</v>
      </c>
      <c r="E10" s="966">
        <v>3.6683901207851699E-2</v>
      </c>
      <c r="F10" s="965">
        <v>75.069169999999986</v>
      </c>
      <c r="G10" s="966">
        <v>7.6553221566909579E-2</v>
      </c>
    </row>
    <row r="11" spans="1:8" s="62" customFormat="1" ht="15" customHeight="1">
      <c r="A11" s="962" t="s">
        <v>809</v>
      </c>
      <c r="B11" s="963">
        <v>5827.33439</v>
      </c>
      <c r="C11" s="964">
        <v>1.9983451526869388E-2</v>
      </c>
      <c r="D11" s="965">
        <v>176.18425000000025</v>
      </c>
      <c r="E11" s="964">
        <v>3.1176706623476935E-2</v>
      </c>
      <c r="F11" s="965">
        <v>233.1863000000003</v>
      </c>
      <c r="G11" s="964">
        <v>4.1683969792798203E-2</v>
      </c>
    </row>
    <row r="12" spans="1:8" s="62" customFormat="1" ht="15" customHeight="1">
      <c r="A12" s="962" t="s">
        <v>796</v>
      </c>
      <c r="B12" s="963">
        <v>5503.8406500000001</v>
      </c>
      <c r="C12" s="964">
        <v>1.8874107006735252E-2</v>
      </c>
      <c r="D12" s="965">
        <v>165.17173999999977</v>
      </c>
      <c r="E12" s="964">
        <v>3.0938749486901562E-2</v>
      </c>
      <c r="F12" s="965">
        <v>271.11607999999978</v>
      </c>
      <c r="G12" s="964">
        <v>5.1811647330789912E-2</v>
      </c>
    </row>
    <row r="13" spans="1:8" s="62" customFormat="1" ht="15" customHeight="1">
      <c r="A13" s="962" t="s">
        <v>169</v>
      </c>
      <c r="B13" s="963">
        <v>4734.02801</v>
      </c>
      <c r="C13" s="964">
        <v>1.6234218415030231E-2</v>
      </c>
      <c r="D13" s="965">
        <v>147.99510000000009</v>
      </c>
      <c r="E13" s="964">
        <v>3.227083252658125E-2</v>
      </c>
      <c r="F13" s="965">
        <v>68.847529999999097</v>
      </c>
      <c r="G13" s="964">
        <v>1.4757742019875453E-2</v>
      </c>
    </row>
    <row r="14" spans="1:8" s="62" customFormat="1" ht="15" customHeight="1">
      <c r="A14" s="962" t="s">
        <v>811</v>
      </c>
      <c r="B14" s="963">
        <v>19581.837210000002</v>
      </c>
      <c r="C14" s="964">
        <v>6.7151233909726313E-2</v>
      </c>
      <c r="D14" s="965">
        <v>636.850269999999</v>
      </c>
      <c r="E14" s="964">
        <v>3.3615767169275168E-2</v>
      </c>
      <c r="F14" s="965">
        <v>745.71128999999928</v>
      </c>
      <c r="G14" s="964">
        <v>3.9589419457437991E-2</v>
      </c>
    </row>
    <row r="15" spans="1:8" s="62" customFormat="1" ht="15" customHeight="1">
      <c r="A15" s="962" t="s">
        <v>170</v>
      </c>
      <c r="B15" s="963">
        <v>1514.50344</v>
      </c>
      <c r="C15" s="964">
        <v>5.1936278330711929E-3</v>
      </c>
      <c r="D15" s="965">
        <v>26.930029999999988</v>
      </c>
      <c r="E15" s="964">
        <v>1.8103328426662291E-2</v>
      </c>
      <c r="F15" s="965">
        <v>10.953319999999849</v>
      </c>
      <c r="G15" s="964">
        <v>7.2849716509615359E-3</v>
      </c>
    </row>
    <row r="16" spans="1:8" s="62" customFormat="1" ht="15" customHeight="1">
      <c r="A16" s="962" t="s">
        <v>171</v>
      </c>
      <c r="B16" s="963">
        <v>35630.625599999999</v>
      </c>
      <c r="C16" s="964">
        <v>0.12218672070226461</v>
      </c>
      <c r="D16" s="965">
        <v>1039.1630000000005</v>
      </c>
      <c r="E16" s="964">
        <v>3.0041025209497807E-2</v>
      </c>
      <c r="F16" s="965">
        <v>979.03063000000111</v>
      </c>
      <c r="G16" s="964">
        <v>2.8253551700797797E-2</v>
      </c>
    </row>
    <row r="17" spans="1:7" s="62" customFormat="1" ht="15" customHeight="1">
      <c r="A17" s="962" t="s">
        <v>172</v>
      </c>
      <c r="B17" s="963">
        <v>19463.001270000001</v>
      </c>
      <c r="C17" s="964">
        <v>6.6743714435519519E-2</v>
      </c>
      <c r="D17" s="965">
        <v>551.86782999999923</v>
      </c>
      <c r="E17" s="964">
        <v>2.9182165720046838E-2</v>
      </c>
      <c r="F17" s="965">
        <v>502.65514000000258</v>
      </c>
      <c r="G17" s="964">
        <v>2.6510863069354906E-2</v>
      </c>
    </row>
    <row r="18" spans="1:7" s="62" customFormat="1" ht="15" customHeight="1">
      <c r="A18" s="962" t="s">
        <v>173</v>
      </c>
      <c r="B18" s="963">
        <v>16123.244859999999</v>
      </c>
      <c r="C18" s="964">
        <v>5.5290817473691599E-2</v>
      </c>
      <c r="D18" s="965">
        <v>533.87413999999808</v>
      </c>
      <c r="E18" s="964">
        <v>3.4246035301160438E-2</v>
      </c>
      <c r="F18" s="965">
        <v>571.05227999999806</v>
      </c>
      <c r="G18" s="964">
        <v>3.6718441921453904E-2</v>
      </c>
    </row>
    <row r="19" spans="1:7" s="62" customFormat="1" ht="15" customHeight="1">
      <c r="A19" s="962" t="s">
        <v>174</v>
      </c>
      <c r="B19" s="963">
        <v>39051.39329</v>
      </c>
      <c r="C19" s="964">
        <v>0.13391742650063154</v>
      </c>
      <c r="D19" s="965">
        <v>1344.8731499999994</v>
      </c>
      <c r="E19" s="964">
        <v>3.5666859339091417E-2</v>
      </c>
      <c r="F19" s="965">
        <v>1387.6384900000048</v>
      </c>
      <c r="G19" s="964">
        <v>3.6842808088799694E-2</v>
      </c>
    </row>
    <row r="20" spans="1:7" s="62" customFormat="1" ht="15" customHeight="1">
      <c r="A20" s="962" t="s">
        <v>175</v>
      </c>
      <c r="B20" s="963">
        <v>50599.021099999998</v>
      </c>
      <c r="C20" s="964">
        <v>0.17351725811274257</v>
      </c>
      <c r="D20" s="965">
        <v>1759.696649999998</v>
      </c>
      <c r="E20" s="964">
        <v>3.6030323306406764E-2</v>
      </c>
      <c r="F20" s="965">
        <v>1601.4826900000044</v>
      </c>
      <c r="G20" s="964">
        <v>3.2684962183185062E-2</v>
      </c>
    </row>
    <row r="21" spans="1:7" s="62" customFormat="1" ht="15" customHeight="1">
      <c r="A21" s="962" t="s">
        <v>601</v>
      </c>
      <c r="B21" s="963">
        <v>15530.87623</v>
      </c>
      <c r="C21" s="964">
        <v>5.3259430734678155E-2</v>
      </c>
      <c r="D21" s="965">
        <v>501.59463999999934</v>
      </c>
      <c r="E21" s="964">
        <v>3.3374492120351595E-2</v>
      </c>
      <c r="F21" s="965">
        <v>526.34761000000071</v>
      </c>
      <c r="G21" s="964">
        <v>3.5079249960469738E-2</v>
      </c>
    </row>
    <row r="22" spans="1:7" s="62" customFormat="1" ht="15" customHeight="1">
      <c r="A22" s="962" t="s">
        <v>176</v>
      </c>
      <c r="B22" s="963">
        <v>7174.58338</v>
      </c>
      <c r="C22" s="964">
        <v>2.4603520169659037E-2</v>
      </c>
      <c r="D22" s="965">
        <v>272.68767000000025</v>
      </c>
      <c r="E22" s="964">
        <v>3.9509097421583705E-2</v>
      </c>
      <c r="F22" s="965">
        <v>315.90320000000065</v>
      </c>
      <c r="G22" s="964">
        <v>4.6058890589647072E-2</v>
      </c>
    </row>
    <row r="23" spans="1:7" s="62" customFormat="1" ht="15" customHeight="1">
      <c r="A23" s="962" t="s">
        <v>177</v>
      </c>
      <c r="B23" s="963">
        <v>16958.38564</v>
      </c>
      <c r="C23" s="964">
        <v>5.8154733318967457E-2</v>
      </c>
      <c r="D23" s="965">
        <v>1014.0630600000004</v>
      </c>
      <c r="E23" s="964">
        <v>6.3600259898906275E-2</v>
      </c>
      <c r="F23" s="965">
        <v>1290.6983500000006</v>
      </c>
      <c r="G23" s="964">
        <v>8.23796343461487E-2</v>
      </c>
    </row>
    <row r="24" spans="1:7" s="62" customFormat="1" ht="15" customHeight="1">
      <c r="A24" s="962" t="s">
        <v>181</v>
      </c>
      <c r="B24" s="963">
        <v>928.08421999999996</v>
      </c>
      <c r="C24" s="964">
        <v>3.1826431747333421E-3</v>
      </c>
      <c r="D24" s="965">
        <v>49.307030000000054</v>
      </c>
      <c r="E24" s="964">
        <v>5.6108682110877384E-2</v>
      </c>
      <c r="F24" s="965">
        <v>86.055549999999926</v>
      </c>
      <c r="G24" s="964">
        <v>0.10220026118588099</v>
      </c>
    </row>
    <row r="25" spans="1:7" s="62" customFormat="1" ht="15" customHeight="1">
      <c r="A25" s="962" t="s">
        <v>206</v>
      </c>
      <c r="B25" s="963">
        <v>696.68541000000005</v>
      </c>
      <c r="C25" s="964">
        <v>2.3891162216644526E-3</v>
      </c>
      <c r="D25" s="965">
        <v>22.186230000000023</v>
      </c>
      <c r="E25" s="964">
        <v>3.2892893954296509E-2</v>
      </c>
      <c r="F25" s="965">
        <v>49.095750000000066</v>
      </c>
      <c r="G25" s="964">
        <v>7.5813054210902786E-2</v>
      </c>
    </row>
    <row r="26" spans="1:7" s="62" customFormat="1" ht="15" customHeight="1">
      <c r="A26" s="962" t="s">
        <v>205</v>
      </c>
      <c r="B26" s="963">
        <v>9756.143970000001</v>
      </c>
      <c r="C26" s="964">
        <v>3.3456365649484225E-2</v>
      </c>
      <c r="D26" s="965">
        <v>179.29956000000129</v>
      </c>
      <c r="E26" s="964">
        <v>1.8722196197818564E-2</v>
      </c>
      <c r="F26" s="965">
        <v>7.3428800000019692</v>
      </c>
      <c r="G26" s="964">
        <v>7.5320851581772708E-4</v>
      </c>
    </row>
    <row r="27" spans="1:7" s="62" customFormat="1" ht="15" customHeight="1">
      <c r="A27" s="962" t="s">
        <v>178</v>
      </c>
      <c r="B27" s="963">
        <v>13099.670460000001</v>
      </c>
      <c r="C27" s="964">
        <v>4.4922191200250108E-2</v>
      </c>
      <c r="D27" s="965">
        <v>308.86156000000119</v>
      </c>
      <c r="E27" s="964">
        <v>2.4147148348061087E-2</v>
      </c>
      <c r="F27" s="965">
        <v>544.94965000000047</v>
      </c>
      <c r="G27" s="964">
        <v>4.3405955277471486E-2</v>
      </c>
    </row>
    <row r="28" spans="1:7" s="62" customFormat="1" ht="15" customHeight="1">
      <c r="A28" s="962" t="s">
        <v>815</v>
      </c>
      <c r="B28" s="963">
        <v>7401.8070800000005</v>
      </c>
      <c r="C28" s="964">
        <v>2.5382729580139755E-2</v>
      </c>
      <c r="D28" s="965">
        <v>183.04286000000047</v>
      </c>
      <c r="E28" s="964">
        <v>2.5356536717582534E-2</v>
      </c>
      <c r="F28" s="965">
        <v>227.76627000000099</v>
      </c>
      <c r="G28" s="964">
        <v>3.1748672196360239E-2</v>
      </c>
    </row>
    <row r="29" spans="1:7" s="62" customFormat="1" ht="15" customHeight="1">
      <c r="A29" s="962" t="s">
        <v>180</v>
      </c>
      <c r="B29" s="963">
        <v>10162.27397</v>
      </c>
      <c r="C29" s="964">
        <v>3.484909148696743E-2</v>
      </c>
      <c r="D29" s="965">
        <v>268.10914000000048</v>
      </c>
      <c r="E29" s="964">
        <v>2.7097703000365403E-2</v>
      </c>
      <c r="F29" s="965">
        <v>627.52361999999994</v>
      </c>
      <c r="G29" s="964">
        <v>6.5814373419855743E-2</v>
      </c>
    </row>
    <row r="30" spans="1:7" s="62" customFormat="1" ht="15" customHeight="1">
      <c r="A30" s="962" t="s">
        <v>1249</v>
      </c>
      <c r="B30" s="963">
        <v>10814.97939</v>
      </c>
      <c r="C30" s="964">
        <v>3.7087388836829126E-2</v>
      </c>
      <c r="D30" s="965">
        <v>570.96919000000162</v>
      </c>
      <c r="E30" s="964">
        <v>5.5736882222159556E-2</v>
      </c>
      <c r="F30" s="965">
        <v>665.33750999999938</v>
      </c>
      <c r="G30" s="964">
        <v>6.5552806479906911E-2</v>
      </c>
    </row>
    <row r="31" spans="1:7" s="62" customFormat="1" ht="18.75" customHeight="1">
      <c r="A31" s="967" t="s">
        <v>932</v>
      </c>
      <c r="B31" s="968">
        <v>291608.00285999995</v>
      </c>
      <c r="C31" s="969">
        <v>1</v>
      </c>
      <c r="D31" s="970">
        <v>9790.0833099998417</v>
      </c>
      <c r="E31" s="969">
        <v>3.4739037622704805E-2</v>
      </c>
      <c r="F31" s="970">
        <v>10787.763309999951</v>
      </c>
      <c r="G31" s="969">
        <v>3.8415191609004973E-2</v>
      </c>
    </row>
    <row r="32" spans="1:7">
      <c r="A32" s="971" t="s">
        <v>502</v>
      </c>
      <c r="B32" s="972"/>
      <c r="C32" s="972"/>
      <c r="D32" s="973"/>
      <c r="E32" s="974"/>
      <c r="F32" s="974"/>
      <c r="G32" s="974"/>
    </row>
    <row r="34" spans="1:13">
      <c r="A34" s="486"/>
      <c r="H34" s="812"/>
    </row>
    <row r="35" spans="1:13" ht="12.75" customHeight="1">
      <c r="A35" s="975" t="s">
        <v>942</v>
      </c>
      <c r="B35" s="907"/>
      <c r="C35" s="907"/>
      <c r="D35" s="907"/>
      <c r="E35" s="907"/>
      <c r="F35" s="907"/>
      <c r="G35" s="907"/>
      <c r="H35" s="907"/>
      <c r="I35" s="907"/>
      <c r="J35" s="908" t="str">
        <f>G1</f>
        <v>Travanj 2026.</v>
      </c>
    </row>
    <row r="36" spans="1:13">
      <c r="A36" s="976" t="s">
        <v>943</v>
      </c>
      <c r="B36" s="907"/>
      <c r="C36" s="907"/>
      <c r="D36" s="907"/>
      <c r="E36" s="907"/>
      <c r="F36" s="907"/>
      <c r="G36" s="907"/>
      <c r="H36" s="907"/>
      <c r="I36" s="907"/>
      <c r="J36" s="910" t="str">
        <f>G2</f>
        <v>April 2026</v>
      </c>
      <c r="M36" s="741"/>
    </row>
    <row r="37" spans="1:13">
      <c r="A37" s="907"/>
      <c r="B37" s="907"/>
      <c r="C37" s="907"/>
      <c r="D37" s="907"/>
      <c r="E37" s="907"/>
      <c r="F37" s="907"/>
      <c r="G37" s="907"/>
      <c r="H37" s="907"/>
      <c r="I37" s="907"/>
      <c r="J37" s="907"/>
    </row>
    <row r="38" spans="1:13" ht="30" customHeight="1">
      <c r="A38" s="1214" t="s">
        <v>992</v>
      </c>
      <c r="B38" s="912" t="s">
        <v>1258</v>
      </c>
      <c r="C38" s="1210" t="s">
        <v>1200</v>
      </c>
      <c r="D38" s="1210"/>
      <c r="E38" s="1210"/>
      <c r="F38" s="1210"/>
      <c r="G38" s="1210"/>
      <c r="H38" s="1210"/>
      <c r="I38" s="1210"/>
      <c r="J38" s="912"/>
    </row>
    <row r="39" spans="1:13" ht="42.75" customHeight="1">
      <c r="A39" s="1214"/>
      <c r="B39" s="977" t="str">
        <f>J35</f>
        <v>Travanj 2026.</v>
      </c>
      <c r="C39" s="951" t="s">
        <v>602</v>
      </c>
      <c r="D39" s="951" t="s">
        <v>59</v>
      </c>
      <c r="E39" s="951" t="s">
        <v>60</v>
      </c>
      <c r="F39" s="911" t="s">
        <v>1190</v>
      </c>
      <c r="G39" s="911" t="s">
        <v>1191</v>
      </c>
      <c r="H39" s="911" t="s">
        <v>1192</v>
      </c>
      <c r="I39" s="911" t="s">
        <v>1196</v>
      </c>
      <c r="J39" s="911" t="s">
        <v>61</v>
      </c>
    </row>
    <row r="40" spans="1:13" ht="48" customHeight="1">
      <c r="A40" s="1214"/>
      <c r="B40" s="978" t="str">
        <f>J36</f>
        <v>April 2026</v>
      </c>
      <c r="C40" s="979" t="s">
        <v>218</v>
      </c>
      <c r="D40" s="979" t="s">
        <v>1145</v>
      </c>
      <c r="E40" s="979" t="s">
        <v>777</v>
      </c>
      <c r="F40" s="914" t="s">
        <v>1193</v>
      </c>
      <c r="G40" s="914" t="s">
        <v>1194</v>
      </c>
      <c r="H40" s="914" t="s">
        <v>1195</v>
      </c>
      <c r="I40" s="914" t="s">
        <v>1197</v>
      </c>
      <c r="J40" s="914" t="s">
        <v>776</v>
      </c>
    </row>
    <row r="41" spans="1:13" ht="15" customHeight="1">
      <c r="A41" s="962" t="s">
        <v>1223</v>
      </c>
      <c r="B41" s="838">
        <v>18.947199999999999</v>
      </c>
      <c r="C41" s="980">
        <v>3.5677389379321633E-2</v>
      </c>
      <c r="D41" s="980">
        <v>5.0404701186384182E-2</v>
      </c>
      <c r="E41" s="980">
        <v>0.15130155798070133</v>
      </c>
      <c r="F41" s="980">
        <v>0.11488075600207748</v>
      </c>
      <c r="G41" s="980" t="s">
        <v>137</v>
      </c>
      <c r="H41" s="980" t="s">
        <v>137</v>
      </c>
      <c r="I41" s="980">
        <v>0.11170420752331256</v>
      </c>
      <c r="J41" s="1006">
        <v>44915</v>
      </c>
    </row>
    <row r="42" spans="1:13" ht="15" customHeight="1">
      <c r="A42" s="962" t="s">
        <v>809</v>
      </c>
      <c r="B42" s="838">
        <v>29.859400000000001</v>
      </c>
      <c r="C42" s="980">
        <v>2.6367801789476841E-2</v>
      </c>
      <c r="D42" s="980">
        <v>2.3525096750088181E-2</v>
      </c>
      <c r="E42" s="980">
        <v>0.10393706027410432</v>
      </c>
      <c r="F42" s="980">
        <v>9.9529206959334537E-2</v>
      </c>
      <c r="G42" s="980">
        <v>6.1097254167693071E-2</v>
      </c>
      <c r="H42" s="980">
        <v>4.4264076118653461E-2</v>
      </c>
      <c r="I42" s="980">
        <v>5.8150062089802113E-2</v>
      </c>
      <c r="J42" s="1006">
        <v>40906</v>
      </c>
    </row>
    <row r="43" spans="1:13" ht="15" customHeight="1">
      <c r="A43" s="962" t="s">
        <v>796</v>
      </c>
      <c r="B43" s="838">
        <v>52.694200000000002</v>
      </c>
      <c r="C43" s="980">
        <v>2.756798393151394E-2</v>
      </c>
      <c r="D43" s="980">
        <v>2.5484239472060688E-2</v>
      </c>
      <c r="E43" s="980">
        <v>0.10915543356543256</v>
      </c>
      <c r="F43" s="980">
        <v>0.10033985148855562</v>
      </c>
      <c r="G43" s="980">
        <v>6.2942846555303023E-2</v>
      </c>
      <c r="H43" s="980">
        <v>4.5712321810376322E-2</v>
      </c>
      <c r="I43" s="980">
        <v>6.4201276745938562E-2</v>
      </c>
      <c r="J43" s="1006">
        <v>38054</v>
      </c>
    </row>
    <row r="44" spans="1:13" ht="15" customHeight="1">
      <c r="A44" s="962" t="s">
        <v>169</v>
      </c>
      <c r="B44" s="838">
        <v>50.735399999999998</v>
      </c>
      <c r="C44" s="980">
        <v>3.1377116964378393E-2</v>
      </c>
      <c r="D44" s="980">
        <v>2.9071783960520792E-2</v>
      </c>
      <c r="E44" s="980">
        <v>0.10935361283240974</v>
      </c>
      <c r="F44" s="980">
        <v>0.1035147763798967</v>
      </c>
      <c r="G44" s="980">
        <v>6.6749600808149179E-2</v>
      </c>
      <c r="H44" s="980">
        <v>4.7160802856478723E-2</v>
      </c>
      <c r="I44" s="980">
        <v>6.4700076766600834E-2</v>
      </c>
      <c r="J44" s="1006">
        <v>38335</v>
      </c>
    </row>
    <row r="45" spans="1:13" ht="15" customHeight="1">
      <c r="A45" s="962" t="s">
        <v>811</v>
      </c>
      <c r="B45" s="838">
        <v>48.959600000000002</v>
      </c>
      <c r="C45" s="980">
        <v>2.8189334548577971E-2</v>
      </c>
      <c r="D45" s="980">
        <v>2.5651983550888158E-2</v>
      </c>
      <c r="E45" s="980">
        <v>0.1064766476376442</v>
      </c>
      <c r="F45" s="980">
        <v>0.10156210471693905</v>
      </c>
      <c r="G45" s="980">
        <v>6.4205318396487687E-2</v>
      </c>
      <c r="H45" s="980">
        <v>4.6221172306724068E-2</v>
      </c>
      <c r="I45" s="980">
        <v>6.3684840840934731E-2</v>
      </c>
      <c r="J45" s="1006">
        <v>38425</v>
      </c>
    </row>
    <row r="46" spans="1:13" ht="15" customHeight="1">
      <c r="A46" s="981" t="s">
        <v>170</v>
      </c>
      <c r="B46" s="838">
        <v>15.992699999999999</v>
      </c>
      <c r="C46" s="980">
        <v>1.1671158006604232E-2</v>
      </c>
      <c r="D46" s="980">
        <v>6.6215578284816168E-3</v>
      </c>
      <c r="E46" s="980">
        <v>2.6403445155410488E-2</v>
      </c>
      <c r="F46" s="980">
        <v>4.2320584130610239E-2</v>
      </c>
      <c r="G46" s="980">
        <v>1.5346860285990527E-2</v>
      </c>
      <c r="H46" s="980" t="s">
        <v>137</v>
      </c>
      <c r="I46" s="980">
        <v>2.0170192354396654E-2</v>
      </c>
      <c r="J46" s="1006">
        <v>42734</v>
      </c>
    </row>
    <row r="47" spans="1:13" ht="15" customHeight="1">
      <c r="A47" s="981" t="s">
        <v>171</v>
      </c>
      <c r="B47" s="838">
        <v>26.3779</v>
      </c>
      <c r="C47" s="980">
        <v>2.7769119274348109E-2</v>
      </c>
      <c r="D47" s="980">
        <v>2.4818272589173684E-2</v>
      </c>
      <c r="E47" s="980">
        <v>0.10555588153935136</v>
      </c>
      <c r="F47" s="980">
        <v>0.10169762215825551</v>
      </c>
      <c r="G47" s="980">
        <v>6.3919643868316056E-2</v>
      </c>
      <c r="H47" s="980">
        <v>4.7424463869704114E-2</v>
      </c>
      <c r="I47" s="980">
        <v>5.1864925005931095E-2</v>
      </c>
      <c r="J47" s="1006">
        <v>41184</v>
      </c>
      <c r="K47" s="178"/>
      <c r="L47" s="178"/>
      <c r="M47" s="178"/>
    </row>
    <row r="48" spans="1:13" ht="15" customHeight="1">
      <c r="A48" s="981" t="s">
        <v>172</v>
      </c>
      <c r="B48" s="838">
        <v>38.936399999999999</v>
      </c>
      <c r="C48" s="980">
        <v>2.8398465975721932E-2</v>
      </c>
      <c r="D48" s="980">
        <v>2.6451902037803565E-2</v>
      </c>
      <c r="E48" s="980">
        <v>0.10604089377730541</v>
      </c>
      <c r="F48" s="980">
        <v>0.10091787695269971</v>
      </c>
      <c r="G48" s="980">
        <v>6.3457481365910562E-2</v>
      </c>
      <c r="H48" s="980">
        <v>4.5677323153336058E-2</v>
      </c>
      <c r="I48" s="980">
        <v>6.3180742243572841E-2</v>
      </c>
      <c r="J48" s="1006">
        <v>39730</v>
      </c>
      <c r="K48" s="178"/>
      <c r="L48" s="178"/>
      <c r="M48" s="178"/>
    </row>
    <row r="49" spans="1:15" ht="15" customHeight="1">
      <c r="A49" s="981" t="s">
        <v>173</v>
      </c>
      <c r="B49" s="838">
        <v>28.172799999999999</v>
      </c>
      <c r="C49" s="980">
        <v>3.390595583674938E-2</v>
      </c>
      <c r="D49" s="980">
        <v>3.2295888081959934E-2</v>
      </c>
      <c r="E49" s="980">
        <v>0.10255436888264469</v>
      </c>
      <c r="F49" s="980">
        <v>9.123343849868415E-2</v>
      </c>
      <c r="G49" s="980">
        <v>5.3148576028555494E-2</v>
      </c>
      <c r="H49" s="980">
        <v>4.8147914518106738E-2</v>
      </c>
      <c r="I49" s="980">
        <v>3.7173260923054618E-2</v>
      </c>
      <c r="J49" s="1006">
        <v>38615</v>
      </c>
      <c r="K49" s="178"/>
      <c r="L49" s="178"/>
      <c r="M49" s="178"/>
    </row>
    <row r="50" spans="1:15" ht="15" customHeight="1">
      <c r="A50" s="981" t="s">
        <v>174</v>
      </c>
      <c r="B50" s="838">
        <v>33.701500000000003</v>
      </c>
      <c r="C50" s="980">
        <v>3.4359462279786479E-2</v>
      </c>
      <c r="D50" s="980">
        <v>3.3867627885574292E-2</v>
      </c>
      <c r="E50" s="980">
        <v>0.1069052045220158</v>
      </c>
      <c r="F50" s="980">
        <v>9.2173997169937794E-2</v>
      </c>
      <c r="G50" s="980">
        <v>5.4851056435249124E-2</v>
      </c>
      <c r="H50" s="980">
        <v>5.0920014404132408E-2</v>
      </c>
      <c r="I50" s="980">
        <v>5.3383891111584703E-2</v>
      </c>
      <c r="J50" s="1006">
        <v>39602</v>
      </c>
      <c r="K50" s="876"/>
      <c r="L50" s="178"/>
      <c r="M50" s="178"/>
    </row>
    <row r="51" spans="1:15" ht="15" customHeight="1">
      <c r="A51" s="981" t="s">
        <v>175</v>
      </c>
      <c r="B51" s="838">
        <v>32.308</v>
      </c>
      <c r="C51" s="980">
        <v>3.4398852517801393E-2</v>
      </c>
      <c r="D51" s="980">
        <v>3.4706942989914946E-2</v>
      </c>
      <c r="E51" s="980">
        <v>0.11073675525148685</v>
      </c>
      <c r="F51" s="980">
        <v>9.819956505756311E-2</v>
      </c>
      <c r="G51" s="980">
        <v>5.9592719818963635E-2</v>
      </c>
      <c r="H51" s="980">
        <v>5.5344268172838884E-2</v>
      </c>
      <c r="I51" s="980">
        <v>4.5511506125923473E-2</v>
      </c>
      <c r="J51" s="1006">
        <v>38846</v>
      </c>
      <c r="K51" s="1207"/>
      <c r="L51" s="178"/>
      <c r="M51" s="178"/>
    </row>
    <row r="52" spans="1:15" ht="15" customHeight="1">
      <c r="A52" s="981" t="s">
        <v>601</v>
      </c>
      <c r="B52" s="838">
        <v>20.146699999999999</v>
      </c>
      <c r="C52" s="980">
        <v>3.2856893846958224E-2</v>
      </c>
      <c r="D52" s="980">
        <v>3.1392223615839487E-2</v>
      </c>
      <c r="E52" s="980">
        <v>0.11054334584621817</v>
      </c>
      <c r="F52" s="980">
        <v>9.7099781656527551E-2</v>
      </c>
      <c r="G52" s="980">
        <v>6.11803434969167E-2</v>
      </c>
      <c r="H52" s="980" t="s">
        <v>137</v>
      </c>
      <c r="I52" s="980">
        <v>5.9216238039628166E-2</v>
      </c>
      <c r="J52" s="1006">
        <v>43494</v>
      </c>
      <c r="K52" s="1208"/>
      <c r="L52" s="178"/>
      <c r="M52" s="178"/>
    </row>
    <row r="53" spans="1:15" ht="15" customHeight="1">
      <c r="A53" s="962" t="s">
        <v>176</v>
      </c>
      <c r="B53" s="838">
        <v>44.247700000000002</v>
      </c>
      <c r="C53" s="980">
        <v>3.3189885654375972E-2</v>
      </c>
      <c r="D53" s="980">
        <v>4.389050493897928E-2</v>
      </c>
      <c r="E53" s="980">
        <v>0.1467650473761688</v>
      </c>
      <c r="F53" s="980">
        <v>0.11887636587134986</v>
      </c>
      <c r="G53" s="980">
        <v>7.6170428915071531E-2</v>
      </c>
      <c r="H53" s="980">
        <v>6.9944814503983377E-2</v>
      </c>
      <c r="I53" s="980">
        <v>7.1899391930139167E-2</v>
      </c>
      <c r="J53" s="1006">
        <v>39812</v>
      </c>
      <c r="K53" s="307"/>
      <c r="L53" s="178"/>
      <c r="M53" s="178"/>
    </row>
    <row r="54" spans="1:15" ht="15" customHeight="1">
      <c r="A54" s="962" t="s">
        <v>177</v>
      </c>
      <c r="B54" s="838">
        <v>28.981999999999999</v>
      </c>
      <c r="C54" s="980">
        <v>4.3663011577450117E-2</v>
      </c>
      <c r="D54" s="980">
        <v>6.033388334205303E-2</v>
      </c>
      <c r="E54" s="980">
        <v>0.17473004961250371</v>
      </c>
      <c r="F54" s="980">
        <v>0.13311808379905754</v>
      </c>
      <c r="G54" s="980">
        <v>8.3529567283963768E-2</v>
      </c>
      <c r="H54" s="980">
        <v>7.9904754912779596E-2</v>
      </c>
      <c r="I54" s="980">
        <v>7.8437937396005353E-2</v>
      </c>
      <c r="J54" s="1006">
        <v>42367</v>
      </c>
      <c r="K54" s="307"/>
      <c r="L54" s="178"/>
      <c r="M54" s="178"/>
    </row>
    <row r="55" spans="1:15" ht="15" customHeight="1">
      <c r="A55" s="962" t="s">
        <v>181</v>
      </c>
      <c r="B55" s="838">
        <v>25.8232</v>
      </c>
      <c r="C55" s="980">
        <v>5.0278602513523341E-2</v>
      </c>
      <c r="D55" s="980">
        <v>7.2592469522958947E-2</v>
      </c>
      <c r="E55" s="980">
        <v>0.21331948823244717</v>
      </c>
      <c r="F55" s="980">
        <v>0.15399844255945494</v>
      </c>
      <c r="G55" s="980">
        <v>9.9340615727715242E-2</v>
      </c>
      <c r="H55" s="980" t="s">
        <v>137</v>
      </c>
      <c r="I55" s="980">
        <v>7.8901323551406888E-2</v>
      </c>
      <c r="J55" s="1006">
        <v>42943</v>
      </c>
      <c r="K55" s="307"/>
      <c r="L55" s="178"/>
      <c r="M55" s="178"/>
    </row>
    <row r="56" spans="1:15" ht="15" customHeight="1">
      <c r="A56" s="962" t="s">
        <v>206</v>
      </c>
      <c r="B56" s="838">
        <v>17.760100000000001</v>
      </c>
      <c r="C56" s="980">
        <v>2.5315213375207923E-2</v>
      </c>
      <c r="D56" s="980">
        <v>2.9833696711045299E-2</v>
      </c>
      <c r="E56" s="980">
        <v>8.9616795710271813E-2</v>
      </c>
      <c r="F56" s="980">
        <v>7.9764522688709816E-2</v>
      </c>
      <c r="G56" s="980">
        <v>3.6237290332961747E-2</v>
      </c>
      <c r="H56" s="980" t="s">
        <v>137</v>
      </c>
      <c r="I56" s="980">
        <v>3.9213873623508588E-2</v>
      </c>
      <c r="J56" s="1006">
        <v>43378</v>
      </c>
      <c r="K56" s="307"/>
      <c r="L56" s="178"/>
      <c r="M56" s="178"/>
    </row>
    <row r="57" spans="1:15" ht="15" customHeight="1">
      <c r="A57" s="962" t="s">
        <v>205</v>
      </c>
      <c r="B57" s="838">
        <v>18.5291</v>
      </c>
      <c r="C57" s="980">
        <v>2.1207762217335446E-2</v>
      </c>
      <c r="D57" s="980">
        <v>2.3492305482826881E-2</v>
      </c>
      <c r="E57" s="980">
        <v>9.3517070435834571E-2</v>
      </c>
      <c r="F57" s="980">
        <v>8.2938516588809463E-2</v>
      </c>
      <c r="G57" s="980">
        <v>4.3846308090357056E-2</v>
      </c>
      <c r="H57" s="980" t="s">
        <v>137</v>
      </c>
      <c r="I57" s="980">
        <v>4.4455382279115385E-2</v>
      </c>
      <c r="J57" s="1006">
        <v>43342</v>
      </c>
      <c r="K57" s="307"/>
      <c r="L57" s="178"/>
      <c r="M57" s="178"/>
    </row>
    <row r="58" spans="1:15" ht="15" customHeight="1">
      <c r="A58" s="962" t="s">
        <v>178</v>
      </c>
      <c r="B58" s="838">
        <v>49.042299999999997</v>
      </c>
      <c r="C58" s="980">
        <v>2.2287490281011513E-2</v>
      </c>
      <c r="D58" s="980">
        <v>2.6582294379181359E-2</v>
      </c>
      <c r="E58" s="980">
        <v>0.10970242634197769</v>
      </c>
      <c r="F58" s="980">
        <v>7.3465100982204046E-2</v>
      </c>
      <c r="G58" s="980">
        <v>4.9071114108028002E-2</v>
      </c>
      <c r="H58" s="980">
        <v>5.1728360478084712E-2</v>
      </c>
      <c r="I58" s="980">
        <v>6.3591301277961865E-2</v>
      </c>
      <c r="J58" s="1006">
        <v>38404</v>
      </c>
      <c r="K58" s="178"/>
      <c r="L58" s="178"/>
      <c r="M58" s="178"/>
    </row>
    <row r="59" spans="1:15" ht="15" customHeight="1">
      <c r="A59" s="962" t="s">
        <v>179</v>
      </c>
      <c r="B59" s="838">
        <v>51.044699999999999</v>
      </c>
      <c r="C59" s="980">
        <v>2.2736972023586377E-2</v>
      </c>
      <c r="D59" s="980">
        <v>2.9943079900001557E-2</v>
      </c>
      <c r="E59" s="980">
        <v>0.11725011928786233</v>
      </c>
      <c r="F59" s="980">
        <v>7.7895129725740642E-2</v>
      </c>
      <c r="G59" s="980">
        <v>4.9401312886563575E-2</v>
      </c>
      <c r="H59" s="980">
        <v>4.9942820017468081E-2</v>
      </c>
      <c r="I59" s="980">
        <v>6.3607139935554891E-2</v>
      </c>
      <c r="J59" s="1006">
        <v>38169</v>
      </c>
      <c r="K59" s="178"/>
      <c r="L59" s="178"/>
      <c r="M59" s="178"/>
    </row>
    <row r="60" spans="1:15" ht="15" customHeight="1">
      <c r="A60" s="981" t="s">
        <v>180</v>
      </c>
      <c r="B60" s="838">
        <v>23.415900000000001</v>
      </c>
      <c r="C60" s="980">
        <v>2.3216486195957176E-2</v>
      </c>
      <c r="D60" s="980">
        <v>2.9197946518047191E-2</v>
      </c>
      <c r="E60" s="980">
        <v>0.1121406995079508</v>
      </c>
      <c r="F60" s="980">
        <v>7.4401149843692949E-2</v>
      </c>
      <c r="G60" s="980">
        <v>4.9166153903122733E-2</v>
      </c>
      <c r="H60" s="980">
        <v>5.3890425738209347E-2</v>
      </c>
      <c r="I60" s="980">
        <v>5.5625842357864608E-2</v>
      </c>
      <c r="J60" s="1006">
        <v>42314</v>
      </c>
      <c r="K60" s="178"/>
      <c r="L60" s="178"/>
      <c r="M60" s="178"/>
    </row>
    <row r="61" spans="1:15" ht="15" customHeight="1">
      <c r="A61" s="962" t="s">
        <v>1249</v>
      </c>
      <c r="B61" s="838">
        <v>43.5182</v>
      </c>
      <c r="C61" s="980">
        <v>2.3502489481148414E-2</v>
      </c>
      <c r="D61" s="980">
        <v>3.0582473689694689E-2</v>
      </c>
      <c r="E61" s="980">
        <v>0.1216898213779416</v>
      </c>
      <c r="F61" s="980">
        <v>7.9457655589004084E-2</v>
      </c>
      <c r="G61" s="980">
        <v>4.6765261873752406E-2</v>
      </c>
      <c r="H61" s="980">
        <v>5.2734669897125608E-2</v>
      </c>
      <c r="I61" s="980">
        <v>6.3215690200469465E-2</v>
      </c>
      <c r="J61" s="1006">
        <v>39071</v>
      </c>
    </row>
    <row r="62" spans="1:15" ht="12.75" customHeight="1">
      <c r="A62" s="33" t="s">
        <v>502</v>
      </c>
      <c r="O62" s="242"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945</v>
      </c>
    </row>
    <row r="67" spans="1:10" ht="12.75" customHeight="1"/>
    <row r="68" spans="1:10" ht="12.75" customHeight="1">
      <c r="B68" s="852"/>
      <c r="C68" s="75"/>
      <c r="D68" s="75"/>
      <c r="E68" s="75"/>
      <c r="F68" s="75"/>
      <c r="G68" s="853"/>
    </row>
    <row r="69" spans="1:10" ht="12.75" customHeight="1">
      <c r="B69" s="852"/>
      <c r="C69" s="75"/>
      <c r="D69" s="75"/>
      <c r="E69" s="75"/>
      <c r="F69" s="75"/>
      <c r="G69" s="853"/>
    </row>
    <row r="70" spans="1:10" ht="12.75" customHeight="1">
      <c r="B70" s="852"/>
      <c r="C70" s="75"/>
      <c r="D70" s="75"/>
      <c r="E70" s="75"/>
      <c r="F70" s="75"/>
      <c r="G70" s="853"/>
    </row>
    <row r="71" spans="1:10" ht="12.75" customHeight="1">
      <c r="B71" s="852"/>
      <c r="C71" s="75"/>
      <c r="D71" s="75"/>
      <c r="E71" s="75"/>
      <c r="F71" s="75"/>
      <c r="G71" s="853"/>
    </row>
    <row r="72" spans="1:10" ht="12.75" customHeight="1">
      <c r="B72" s="852"/>
      <c r="C72" s="75"/>
      <c r="D72" s="75"/>
      <c r="E72" s="75"/>
      <c r="F72" s="75"/>
      <c r="G72" s="853"/>
    </row>
    <row r="73" spans="1:10" ht="12.75" customHeight="1">
      <c r="B73" s="852"/>
      <c r="C73" s="75"/>
      <c r="D73" s="75"/>
      <c r="E73" s="75"/>
      <c r="F73" s="75"/>
      <c r="G73" s="853"/>
    </row>
    <row r="74" spans="1:10" ht="12.75" customHeight="1">
      <c r="B74" s="852"/>
      <c r="C74" s="75"/>
      <c r="D74" s="75"/>
      <c r="E74" s="75"/>
      <c r="F74" s="75"/>
      <c r="G74" s="853"/>
    </row>
    <row r="75" spans="1:10" ht="12.75" customHeight="1">
      <c r="B75" s="852"/>
      <c r="C75" s="75"/>
      <c r="D75" s="75"/>
      <c r="E75" s="75"/>
      <c r="F75" s="75"/>
      <c r="G75" s="853"/>
    </row>
    <row r="76" spans="1:10" ht="12.75" customHeight="1">
      <c r="B76" s="852"/>
      <c r="C76" s="75"/>
      <c r="D76" s="75"/>
      <c r="E76" s="75"/>
      <c r="F76" s="75"/>
      <c r="G76" s="853"/>
    </row>
    <row r="77" spans="1:10" ht="12.75" customHeight="1">
      <c r="B77" s="852"/>
      <c r="C77" s="75"/>
      <c r="D77" s="75"/>
      <c r="E77" s="75"/>
      <c r="F77" s="75"/>
      <c r="G77" s="853"/>
    </row>
    <row r="78" spans="1:10" ht="12.75" customHeight="1">
      <c r="B78" s="852"/>
      <c r="C78" s="75"/>
      <c r="D78" s="75"/>
      <c r="E78" s="75"/>
      <c r="F78" s="75"/>
      <c r="G78" s="853"/>
    </row>
    <row r="79" spans="1:10" ht="12.75" customHeight="1">
      <c r="B79" s="852"/>
      <c r="C79" s="75"/>
      <c r="D79" s="75"/>
      <c r="E79" s="75"/>
      <c r="F79" s="75"/>
      <c r="G79" s="853"/>
    </row>
    <row r="80" spans="1:10" ht="12.75" customHeight="1">
      <c r="A80" s="305"/>
      <c r="B80" s="852"/>
      <c r="C80" s="75"/>
      <c r="D80" s="75"/>
      <c r="E80" s="75"/>
      <c r="F80" s="75"/>
      <c r="G80" s="853"/>
    </row>
    <row r="81" spans="1:7" ht="12.75" customHeight="1">
      <c r="A81" s="305"/>
      <c r="B81" s="852"/>
      <c r="C81" s="75"/>
      <c r="D81" s="75"/>
      <c r="E81" s="75"/>
      <c r="F81" s="75"/>
      <c r="G81" s="853"/>
    </row>
    <row r="82" spans="1:7" ht="12.75" customHeight="1">
      <c r="A82" s="305"/>
      <c r="B82" s="852"/>
      <c r="C82" s="75"/>
      <c r="D82" s="75"/>
      <c r="E82" s="75"/>
      <c r="F82" s="75"/>
      <c r="G82" s="853"/>
    </row>
    <row r="83" spans="1:7" ht="12.75" customHeight="1">
      <c r="A83" s="822"/>
      <c r="B83" s="852"/>
      <c r="C83" s="75"/>
      <c r="D83" s="75"/>
      <c r="E83" s="75"/>
      <c r="F83" s="75"/>
      <c r="G83" s="853"/>
    </row>
    <row r="84" spans="1:7">
      <c r="A84" s="822"/>
      <c r="B84" s="852"/>
      <c r="C84" s="75"/>
      <c r="D84" s="75"/>
      <c r="E84" s="75"/>
      <c r="F84" s="75"/>
      <c r="G84" s="853"/>
    </row>
    <row r="85" spans="1:7">
      <c r="A85" s="822"/>
      <c r="B85" s="852"/>
      <c r="C85" s="75"/>
      <c r="D85" s="75"/>
      <c r="E85" s="75"/>
      <c r="F85" s="75"/>
      <c r="G85" s="853"/>
    </row>
    <row r="86" spans="1:7">
      <c r="A86" s="822"/>
      <c r="B86" s="852"/>
      <c r="C86" s="75"/>
      <c r="D86" s="75"/>
      <c r="E86" s="75"/>
      <c r="F86" s="75"/>
      <c r="G86" s="853"/>
    </row>
    <row r="87" spans="1:7">
      <c r="A87" s="822"/>
      <c r="B87" s="852"/>
      <c r="C87" s="75"/>
      <c r="D87" s="75"/>
      <c r="E87" s="75"/>
      <c r="F87" s="75"/>
      <c r="G87" s="853"/>
    </row>
    <row r="88" spans="1:7">
      <c r="A88" s="822"/>
    </row>
    <row r="89" spans="1:7">
      <c r="A89" s="822"/>
    </row>
    <row r="90" spans="1:7">
      <c r="A90" s="825"/>
    </row>
    <row r="91" spans="1:7">
      <c r="A91" s="825"/>
    </row>
    <row r="92" spans="1:7">
      <c r="A92" s="825"/>
    </row>
    <row r="93" spans="1:7">
      <c r="A93" s="825"/>
    </row>
    <row r="94" spans="1:7">
      <c r="A94" s="822"/>
    </row>
    <row r="95" spans="1:7">
      <c r="A95" s="822"/>
    </row>
    <row r="96" spans="1:7">
      <c r="A96" s="822"/>
    </row>
    <row r="97" spans="1:1">
      <c r="A97" s="822"/>
    </row>
    <row r="98" spans="1:1">
      <c r="A98" s="822"/>
    </row>
    <row r="99" spans="1:1">
      <c r="A99" s="825"/>
    </row>
    <row r="100" spans="1:1">
      <c r="A100" s="825"/>
    </row>
    <row r="101" spans="1:1">
      <c r="A101" s="825"/>
    </row>
    <row r="102" spans="1:1">
      <c r="A102" s="825"/>
    </row>
    <row r="103" spans="1:1">
      <c r="A103" s="178"/>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2" bestFit="1" customWidth="1"/>
    <col min="3" max="3" width="7" style="242"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5" t="s">
        <v>960</v>
      </c>
      <c r="B1" s="125"/>
      <c r="C1" s="125"/>
      <c r="AS1" s="121" t="str">
        <f>Naslovnica!A20</f>
        <v>Travanj 2026.</v>
      </c>
    </row>
    <row r="2" spans="1:45" ht="12.75" customHeight="1">
      <c r="A2" s="511" t="s">
        <v>961</v>
      </c>
      <c r="B2" s="511"/>
      <c r="C2" s="511"/>
      <c r="I2" s="477"/>
      <c r="AS2" s="488" t="str">
        <f>Naslovnica!A24</f>
        <v>April 2026</v>
      </c>
    </row>
    <row r="3" spans="1:45" ht="12.75" customHeight="1">
      <c r="B3" s="903"/>
      <c r="AS3" s="24"/>
    </row>
    <row r="4" spans="1:45" ht="12.75" customHeight="1">
      <c r="A4" s="305"/>
      <c r="B4" s="305"/>
      <c r="C4" s="305"/>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242"/>
      <c r="AS4" s="13" t="s">
        <v>1236</v>
      </c>
    </row>
    <row r="5" spans="1:45" s="994" customFormat="1" ht="28.5" customHeight="1">
      <c r="A5" s="1023" t="s">
        <v>1404</v>
      </c>
      <c r="B5" s="1218" t="s">
        <v>1400</v>
      </c>
      <c r="C5" s="1219"/>
      <c r="D5" s="1219"/>
      <c r="E5" s="1219"/>
      <c r="F5" s="1219"/>
      <c r="G5" s="1219"/>
      <c r="H5" s="1219"/>
      <c r="I5" s="1219"/>
      <c r="J5" s="1219"/>
      <c r="K5" s="1219"/>
      <c r="L5" s="1219"/>
      <c r="M5" s="1219"/>
      <c r="N5" s="1219"/>
      <c r="O5" s="1220"/>
      <c r="P5" s="1218" t="s">
        <v>1401</v>
      </c>
      <c r="Q5" s="1219"/>
      <c r="R5" s="1219"/>
      <c r="S5" s="1219"/>
      <c r="T5" s="1219"/>
      <c r="U5" s="1219"/>
      <c r="V5" s="1219"/>
      <c r="W5" s="1220"/>
      <c r="X5" s="1221" t="s">
        <v>1402</v>
      </c>
      <c r="Y5" s="1222"/>
      <c r="Z5" s="1222"/>
      <c r="AA5" s="1222"/>
      <c r="AB5" s="1222"/>
      <c r="AC5" s="1222"/>
      <c r="AD5" s="1222"/>
      <c r="AE5" s="1222"/>
      <c r="AF5" s="1222"/>
      <c r="AG5" s="1222"/>
      <c r="AH5" s="1222"/>
      <c r="AI5" s="1223"/>
      <c r="AJ5" s="1221" t="s">
        <v>1403</v>
      </c>
      <c r="AK5" s="1222"/>
      <c r="AL5" s="1222"/>
      <c r="AM5" s="1222"/>
      <c r="AN5" s="1222"/>
      <c r="AO5" s="1222"/>
      <c r="AP5" s="1222"/>
      <c r="AQ5" s="1223"/>
      <c r="AR5" s="1216"/>
      <c r="AS5" s="1217"/>
    </row>
    <row r="6" spans="1:45" ht="56.25" customHeight="1">
      <c r="A6" s="1197" t="s">
        <v>513</v>
      </c>
      <c r="B6" s="1165" t="s">
        <v>809</v>
      </c>
      <c r="C6" s="1165"/>
      <c r="D6" s="1165" t="s">
        <v>796</v>
      </c>
      <c r="E6" s="1165"/>
      <c r="F6" s="1165" t="s">
        <v>810</v>
      </c>
      <c r="G6" s="1165"/>
      <c r="H6" s="1199" t="s">
        <v>811</v>
      </c>
      <c r="I6" s="1199"/>
      <c r="J6" s="1165" t="s">
        <v>170</v>
      </c>
      <c r="K6" s="1165"/>
      <c r="L6" s="1165" t="s">
        <v>171</v>
      </c>
      <c r="M6" s="1165"/>
      <c r="N6" s="1165" t="s">
        <v>172</v>
      </c>
      <c r="O6" s="1165"/>
      <c r="P6" s="1165" t="s">
        <v>173</v>
      </c>
      <c r="Q6" s="1165"/>
      <c r="R6" s="1165" t="s">
        <v>175</v>
      </c>
      <c r="S6" s="1165"/>
      <c r="T6" s="1165" t="s">
        <v>814</v>
      </c>
      <c r="U6" s="1165"/>
      <c r="V6" s="1165" t="s">
        <v>601</v>
      </c>
      <c r="W6" s="1165"/>
      <c r="X6" s="1165" t="s">
        <v>1223</v>
      </c>
      <c r="Y6" s="1165"/>
      <c r="Z6" s="1165" t="s">
        <v>176</v>
      </c>
      <c r="AA6" s="1165"/>
      <c r="AB6" s="1165" t="s">
        <v>813</v>
      </c>
      <c r="AC6" s="1165"/>
      <c r="AD6" s="1165" t="s">
        <v>816</v>
      </c>
      <c r="AE6" s="1165"/>
      <c r="AF6" s="1165" t="s">
        <v>206</v>
      </c>
      <c r="AG6" s="1165"/>
      <c r="AH6" s="1165" t="s">
        <v>205</v>
      </c>
      <c r="AI6" s="1165"/>
      <c r="AJ6" s="1165" t="s">
        <v>812</v>
      </c>
      <c r="AK6" s="1165"/>
      <c r="AL6" s="1165" t="s">
        <v>815</v>
      </c>
      <c r="AM6" s="1165"/>
      <c r="AN6" s="1165" t="s">
        <v>1405</v>
      </c>
      <c r="AO6" s="1165"/>
      <c r="AP6" s="1165" t="s">
        <v>1249</v>
      </c>
      <c r="AQ6" s="1165"/>
      <c r="AR6" s="1165" t="s">
        <v>398</v>
      </c>
      <c r="AS6" s="1165"/>
    </row>
    <row r="7" spans="1:45">
      <c r="A7" s="1197"/>
      <c r="B7" s="659" t="s">
        <v>31</v>
      </c>
      <c r="C7" s="659" t="s">
        <v>32</v>
      </c>
      <c r="D7" s="659" t="s">
        <v>31</v>
      </c>
      <c r="E7" s="659" t="s">
        <v>32</v>
      </c>
      <c r="F7" s="659" t="s">
        <v>31</v>
      </c>
      <c r="G7" s="659" t="s">
        <v>32</v>
      </c>
      <c r="H7" s="659" t="s">
        <v>31</v>
      </c>
      <c r="I7" s="659" t="s">
        <v>32</v>
      </c>
      <c r="J7" s="659" t="s">
        <v>31</v>
      </c>
      <c r="K7" s="659" t="s">
        <v>32</v>
      </c>
      <c r="L7" s="659" t="s">
        <v>32</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c r="AH7" s="659" t="s">
        <v>31</v>
      </c>
      <c r="AI7" s="659" t="s">
        <v>32</v>
      </c>
      <c r="AJ7" s="659" t="s">
        <v>31</v>
      </c>
      <c r="AK7" s="659" t="s">
        <v>32</v>
      </c>
      <c r="AL7" s="659" t="s">
        <v>31</v>
      </c>
      <c r="AM7" s="659" t="s">
        <v>32</v>
      </c>
      <c r="AN7" s="659" t="s">
        <v>31</v>
      </c>
      <c r="AO7" s="659" t="s">
        <v>32</v>
      </c>
      <c r="AP7" s="659" t="s">
        <v>31</v>
      </c>
      <c r="AQ7" s="659" t="s">
        <v>32</v>
      </c>
      <c r="AR7" s="659" t="s">
        <v>31</v>
      </c>
      <c r="AS7" s="659" t="s">
        <v>32</v>
      </c>
    </row>
    <row r="8" spans="1:45">
      <c r="A8" s="1197"/>
      <c r="B8" s="660" t="s">
        <v>29</v>
      </c>
      <c r="C8" s="660" t="s">
        <v>30</v>
      </c>
      <c r="D8" s="660" t="s">
        <v>29</v>
      </c>
      <c r="E8" s="660" t="s">
        <v>30</v>
      </c>
      <c r="F8" s="660" t="s">
        <v>29</v>
      </c>
      <c r="G8" s="660" t="s">
        <v>30</v>
      </c>
      <c r="H8" s="660" t="s">
        <v>29</v>
      </c>
      <c r="I8" s="660" t="s">
        <v>30</v>
      </c>
      <c r="J8" s="660" t="s">
        <v>29</v>
      </c>
      <c r="K8" s="660" t="s">
        <v>30</v>
      </c>
      <c r="L8" s="660" t="s">
        <v>30</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c r="AH8" s="660" t="s">
        <v>29</v>
      </c>
      <c r="AI8" s="660" t="s">
        <v>30</v>
      </c>
      <c r="AJ8" s="660" t="s">
        <v>29</v>
      </c>
      <c r="AK8" s="660" t="s">
        <v>30</v>
      </c>
      <c r="AL8" s="660" t="s">
        <v>29</v>
      </c>
      <c r="AM8" s="660" t="s">
        <v>30</v>
      </c>
      <c r="AN8" s="660" t="s">
        <v>29</v>
      </c>
      <c r="AO8" s="660" t="s">
        <v>30</v>
      </c>
      <c r="AP8" s="660" t="s">
        <v>29</v>
      </c>
      <c r="AQ8" s="660" t="s">
        <v>30</v>
      </c>
      <c r="AR8" s="660" t="s">
        <v>29</v>
      </c>
      <c r="AS8" s="660" t="s">
        <v>30</v>
      </c>
    </row>
    <row r="9" spans="1:45" ht="18">
      <c r="A9" s="336" t="s">
        <v>399</v>
      </c>
      <c r="B9" s="354">
        <v>68.232690000000005</v>
      </c>
      <c r="C9" s="355">
        <v>1.170907406945631E-2</v>
      </c>
      <c r="D9" s="354">
        <v>66.719520000000003</v>
      </c>
      <c r="E9" s="355">
        <v>1.2122356776444828E-2</v>
      </c>
      <c r="F9" s="354">
        <v>55.39696</v>
      </c>
      <c r="G9" s="355">
        <v>1.1701865701466351E-2</v>
      </c>
      <c r="H9" s="354">
        <v>226.57470999999995</v>
      </c>
      <c r="I9" s="355">
        <v>1.157065639807757E-2</v>
      </c>
      <c r="J9" s="354">
        <v>15.013170000000001</v>
      </c>
      <c r="K9" s="355">
        <v>9.912932254548066E-3</v>
      </c>
      <c r="L9" s="354">
        <v>335.92768000000007</v>
      </c>
      <c r="M9" s="355">
        <v>9.4280601124219401E-3</v>
      </c>
      <c r="N9" s="354">
        <v>184.22929000000005</v>
      </c>
      <c r="O9" s="355">
        <v>9.4656156799397904E-3</v>
      </c>
      <c r="P9" s="354">
        <v>173.52682999999999</v>
      </c>
      <c r="Q9" s="355">
        <v>1.0762525255105499E-2</v>
      </c>
      <c r="R9" s="354">
        <v>317.43421000000001</v>
      </c>
      <c r="S9" s="355">
        <v>6.273524726350883E-3</v>
      </c>
      <c r="T9" s="354">
        <v>315.65907999999996</v>
      </c>
      <c r="U9" s="355">
        <v>8.0831707502951426E-3</v>
      </c>
      <c r="V9" s="354">
        <v>84.286690000000007</v>
      </c>
      <c r="W9" s="355">
        <v>5.427040223087271E-3</v>
      </c>
      <c r="X9" s="354">
        <v>94.639499999999998</v>
      </c>
      <c r="Y9" s="355">
        <v>8.9647625283526086E-2</v>
      </c>
      <c r="Z9" s="354">
        <v>858.71590000000015</v>
      </c>
      <c r="AA9" s="355">
        <v>0.11968860831609711</v>
      </c>
      <c r="AB9" s="354">
        <v>1573.6729900000003</v>
      </c>
      <c r="AC9" s="355">
        <v>9.2796155448202217E-2</v>
      </c>
      <c r="AD9" s="354">
        <v>94.151520000000005</v>
      </c>
      <c r="AE9" s="355">
        <v>0.10144717254216434</v>
      </c>
      <c r="AF9" s="354">
        <v>57.953729999999993</v>
      </c>
      <c r="AG9" s="355">
        <v>8.3184934215860776E-2</v>
      </c>
      <c r="AH9" s="354">
        <v>338.56718999999993</v>
      </c>
      <c r="AI9" s="355">
        <v>3.4702971895565406E-2</v>
      </c>
      <c r="AJ9" s="354">
        <v>139.63312999999999</v>
      </c>
      <c r="AK9" s="355">
        <v>1.065928569931369E-2</v>
      </c>
      <c r="AL9" s="354">
        <v>106.08481</v>
      </c>
      <c r="AM9" s="355">
        <v>1.4332285191091471E-2</v>
      </c>
      <c r="AN9" s="354">
        <v>116.47904</v>
      </c>
      <c r="AO9" s="355">
        <v>1.1461907083380867E-2</v>
      </c>
      <c r="AP9" s="354">
        <v>423.48213999999996</v>
      </c>
      <c r="AQ9" s="355">
        <v>3.9156999262668031E-2</v>
      </c>
      <c r="AR9" s="354">
        <v>5646.3807800000013</v>
      </c>
      <c r="AS9" s="355">
        <v>1.9362914339188457E-2</v>
      </c>
    </row>
    <row r="10" spans="1:45" ht="18">
      <c r="A10" s="336" t="s">
        <v>400</v>
      </c>
      <c r="B10" s="354">
        <v>9.2383799999982497</v>
      </c>
      <c r="C10" s="355">
        <v>1.5853526469755668E-3</v>
      </c>
      <c r="D10" s="354">
        <v>8.1220399999993678</v>
      </c>
      <c r="E10" s="355">
        <v>1.4757040613084188E-3</v>
      </c>
      <c r="F10" s="354">
        <v>7.6132200000010064</v>
      </c>
      <c r="G10" s="355">
        <v>1.6081907381872475E-3</v>
      </c>
      <c r="H10" s="354">
        <v>30.784000000003577</v>
      </c>
      <c r="I10" s="355">
        <v>1.5720690387663362E-3</v>
      </c>
      <c r="J10" s="354">
        <v>0.44497999999998139</v>
      </c>
      <c r="K10" s="355">
        <v>2.9381247229123586E-4</v>
      </c>
      <c r="L10" s="354">
        <v>58.090900000000303</v>
      </c>
      <c r="M10" s="355">
        <v>1.6303643009849455E-3</v>
      </c>
      <c r="N10" s="354">
        <v>30.756849999996273</v>
      </c>
      <c r="O10" s="355">
        <v>1.5802727222447679E-3</v>
      </c>
      <c r="P10" s="354">
        <v>16.613889999999998</v>
      </c>
      <c r="Q10" s="355">
        <v>1.0304309178617778E-3</v>
      </c>
      <c r="R10" s="354">
        <v>51.51211</v>
      </c>
      <c r="S10" s="355">
        <v>1.018045584285029E-3</v>
      </c>
      <c r="T10" s="354">
        <v>40.515500000000003</v>
      </c>
      <c r="U10" s="355">
        <v>1.0374917918837721E-3</v>
      </c>
      <c r="V10" s="354">
        <v>16.528879999999997</v>
      </c>
      <c r="W10" s="355">
        <v>1.0642593344522453E-3</v>
      </c>
      <c r="X10" s="354">
        <v>0.18900000000023284</v>
      </c>
      <c r="Y10" s="355">
        <v>1.7903096675919996E-4</v>
      </c>
      <c r="Z10" s="354">
        <v>5.0862599999997764</v>
      </c>
      <c r="AA10" s="355">
        <v>7.0892757538762853E-4</v>
      </c>
      <c r="AB10" s="354">
        <v>11.322669999999038</v>
      </c>
      <c r="AC10" s="355">
        <v>6.6767381284761477E-4</v>
      </c>
      <c r="AD10" s="354">
        <v>0.61269999999983704</v>
      </c>
      <c r="AE10" s="355">
        <v>6.6017715504293039E-4</v>
      </c>
      <c r="AF10" s="354">
        <v>8.8570000000144325E-2</v>
      </c>
      <c r="AG10" s="355">
        <v>1.2713055093280096E-4</v>
      </c>
      <c r="AH10" s="354">
        <v>1.2765000000018627</v>
      </c>
      <c r="AI10" s="355">
        <v>1.3084062760113847E-4</v>
      </c>
      <c r="AJ10" s="354">
        <v>13.217600000000822</v>
      </c>
      <c r="AK10" s="355">
        <v>1.0090024814258434E-3</v>
      </c>
      <c r="AL10" s="354">
        <v>7.8398499999989149</v>
      </c>
      <c r="AM10" s="355">
        <v>1.0591805373018333E-3</v>
      </c>
      <c r="AN10" s="354">
        <v>9.830659999999348</v>
      </c>
      <c r="AO10" s="355">
        <v>9.6736813325643369E-4</v>
      </c>
      <c r="AP10" s="354">
        <v>10.427920000001498</v>
      </c>
      <c r="AQ10" s="355">
        <v>9.6421080650820339E-4</v>
      </c>
      <c r="AR10" s="354">
        <v>330.11247999998335</v>
      </c>
      <c r="AS10" s="355">
        <v>1.1320419081861388E-3</v>
      </c>
    </row>
    <row r="11" spans="1:45" ht="18">
      <c r="A11" s="336" t="s">
        <v>401</v>
      </c>
      <c r="B11" s="354">
        <v>5759.6229000000012</v>
      </c>
      <c r="C11" s="355">
        <v>0.98838036648176653</v>
      </c>
      <c r="D11" s="354">
        <v>5437.2581200000013</v>
      </c>
      <c r="E11" s="355">
        <v>0.987902533115671</v>
      </c>
      <c r="F11" s="354">
        <v>4677.7020199999997</v>
      </c>
      <c r="G11" s="355">
        <v>0.9881018891563339</v>
      </c>
      <c r="H11" s="354">
        <v>19353.732569999996</v>
      </c>
      <c r="I11" s="355">
        <v>0.98835121354785249</v>
      </c>
      <c r="J11" s="354">
        <v>1500.3073700000002</v>
      </c>
      <c r="K11" s="355">
        <v>0.99062658451274321</v>
      </c>
      <c r="L11" s="354">
        <v>35291.354060000005</v>
      </c>
      <c r="M11" s="355">
        <v>0.99047809197040892</v>
      </c>
      <c r="N11" s="354">
        <v>19298.09346</v>
      </c>
      <c r="O11" s="355">
        <v>0.99152711302268748</v>
      </c>
      <c r="P11" s="354">
        <v>15964.277500000004</v>
      </c>
      <c r="Q11" s="355">
        <v>0.99014048590216597</v>
      </c>
      <c r="R11" s="354">
        <v>50306.252809999998</v>
      </c>
      <c r="S11" s="355">
        <v>0.99421395347903296</v>
      </c>
      <c r="T11" s="354">
        <v>38756.616589999998</v>
      </c>
      <c r="U11" s="355">
        <v>0.99245157022155517</v>
      </c>
      <c r="V11" s="354">
        <v>15455.829720000003</v>
      </c>
      <c r="W11" s="355">
        <v>0.99516791526191961</v>
      </c>
      <c r="X11" s="354">
        <v>961.72940999999992</v>
      </c>
      <c r="Y11" s="355">
        <v>0.91100183086160236</v>
      </c>
      <c r="Z11" s="354">
        <v>6319.2596599999997</v>
      </c>
      <c r="AA11" s="355">
        <v>0.88078419683792142</v>
      </c>
      <c r="AB11" s="354">
        <v>15397.766460000001</v>
      </c>
      <c r="AC11" s="355">
        <v>0.90797360001538452</v>
      </c>
      <c r="AD11" s="354">
        <v>834.07988000000012</v>
      </c>
      <c r="AE11" s="355">
        <v>0.89871141220351769</v>
      </c>
      <c r="AF11" s="354">
        <v>639.21964999999989</v>
      </c>
      <c r="AG11" s="355">
        <v>0.91751548234661584</v>
      </c>
      <c r="AH11" s="354">
        <v>9428.8899099999999</v>
      </c>
      <c r="AI11" s="355">
        <v>0.96645661841335029</v>
      </c>
      <c r="AJ11" s="354">
        <v>12903.81475</v>
      </c>
      <c r="AK11" s="355">
        <v>0.98504880633462888</v>
      </c>
      <c r="AL11" s="354">
        <v>7283.461220000001</v>
      </c>
      <c r="AM11" s="355">
        <v>0.98401122067612723</v>
      </c>
      <c r="AN11" s="354">
        <v>9993.7181000000019</v>
      </c>
      <c r="AO11" s="355">
        <v>0.98341356762299548</v>
      </c>
      <c r="AP11" s="354">
        <v>10337.68211</v>
      </c>
      <c r="AQ11" s="355">
        <v>0.95586701899392146</v>
      </c>
      <c r="AR11" s="354">
        <v>285900.66826999997</v>
      </c>
      <c r="AS11" s="355">
        <v>0.98042805912723852</v>
      </c>
    </row>
    <row r="12" spans="1:45" ht="18.75">
      <c r="A12" s="336" t="s">
        <v>402</v>
      </c>
      <c r="B12" s="356">
        <v>3931.0696000000012</v>
      </c>
      <c r="C12" s="357">
        <v>0.67459138894550397</v>
      </c>
      <c r="D12" s="356">
        <v>3792.2432200000007</v>
      </c>
      <c r="E12" s="357">
        <v>0.68901762626430707</v>
      </c>
      <c r="F12" s="356">
        <v>3486.4917599999999</v>
      </c>
      <c r="G12" s="357">
        <v>0.73647467920241561</v>
      </c>
      <c r="H12" s="356">
        <v>13705.037999999999</v>
      </c>
      <c r="I12" s="357">
        <v>0.69988519733996901</v>
      </c>
      <c r="J12" s="356">
        <v>1231.8067599999999</v>
      </c>
      <c r="K12" s="357">
        <v>0.81334035134314386</v>
      </c>
      <c r="L12" s="356">
        <v>24653.17539</v>
      </c>
      <c r="M12" s="357">
        <v>0.69190969776292677</v>
      </c>
      <c r="N12" s="356">
        <v>13714.93764</v>
      </c>
      <c r="O12" s="357">
        <v>0.70466715023751314</v>
      </c>
      <c r="P12" s="356">
        <v>3842.0437000000002</v>
      </c>
      <c r="Q12" s="357">
        <v>0.23829221309735782</v>
      </c>
      <c r="R12" s="356">
        <v>12671.275479999998</v>
      </c>
      <c r="S12" s="357">
        <v>0.25042530872202984</v>
      </c>
      <c r="T12" s="356">
        <v>9844.9897700000001</v>
      </c>
      <c r="U12" s="357">
        <v>0.25210341912489548</v>
      </c>
      <c r="V12" s="356">
        <v>3974.7592</v>
      </c>
      <c r="W12" s="357">
        <v>0.25592626849489736</v>
      </c>
      <c r="X12" s="356">
        <v>376.09675000000004</v>
      </c>
      <c r="Y12" s="357">
        <v>0.35625907273762009</v>
      </c>
      <c r="Z12" s="356">
        <v>3369.5905300000004</v>
      </c>
      <c r="AA12" s="357">
        <v>0.46965661300879613</v>
      </c>
      <c r="AB12" s="356">
        <v>7701.0631700000013</v>
      </c>
      <c r="AC12" s="357">
        <v>0.45411534644166762</v>
      </c>
      <c r="AD12" s="356">
        <v>392.8770300000001</v>
      </c>
      <c r="AE12" s="357">
        <v>0.42332045037895388</v>
      </c>
      <c r="AF12" s="356">
        <v>363.01412999999997</v>
      </c>
      <c r="AG12" s="357">
        <v>0.52105889514752424</v>
      </c>
      <c r="AH12" s="356">
        <v>6952.13447</v>
      </c>
      <c r="AI12" s="357">
        <v>0.71259039343594266</v>
      </c>
      <c r="AJ12" s="356">
        <v>6770.1245399999989</v>
      </c>
      <c r="AK12" s="357">
        <v>0.51681640089135483</v>
      </c>
      <c r="AL12" s="356">
        <v>3801.2647100000004</v>
      </c>
      <c r="AM12" s="357">
        <v>0.51355900916023334</v>
      </c>
      <c r="AN12" s="356">
        <v>5231.2108399999997</v>
      </c>
      <c r="AO12" s="357">
        <v>0.51476774346401521</v>
      </c>
      <c r="AP12" s="356">
        <v>5476.8167700000004</v>
      </c>
      <c r="AQ12" s="357">
        <v>0.50641028267368715</v>
      </c>
      <c r="AR12" s="356">
        <v>135282.02345999991</v>
      </c>
      <c r="AS12" s="357">
        <v>0.46391738955445733</v>
      </c>
    </row>
    <row r="13" spans="1:45" ht="19.5">
      <c r="A13" s="343" t="s">
        <v>403</v>
      </c>
      <c r="B13" s="356">
        <v>1319.53757</v>
      </c>
      <c r="C13" s="357">
        <v>0.22643930855665209</v>
      </c>
      <c r="D13" s="356">
        <v>1328.6859200000001</v>
      </c>
      <c r="E13" s="357">
        <v>0.24141068110320382</v>
      </c>
      <c r="F13" s="356">
        <v>1280.6840500000001</v>
      </c>
      <c r="G13" s="357">
        <v>0.27052734949914248</v>
      </c>
      <c r="H13" s="356">
        <v>4918.4336900000008</v>
      </c>
      <c r="I13" s="357">
        <v>0.25117324984645811</v>
      </c>
      <c r="J13" s="356">
        <v>101.42031000000001</v>
      </c>
      <c r="K13" s="357">
        <v>6.696604796090791E-2</v>
      </c>
      <c r="L13" s="356">
        <v>8700.7763400000003</v>
      </c>
      <c r="M13" s="357">
        <v>0.24419375729400611</v>
      </c>
      <c r="N13" s="356">
        <v>4952.9702700000007</v>
      </c>
      <c r="O13" s="357">
        <v>0.25448132080402419</v>
      </c>
      <c r="P13" s="356">
        <v>1972.2769000000003</v>
      </c>
      <c r="Q13" s="357">
        <v>0.12232506031667373</v>
      </c>
      <c r="R13" s="356">
        <v>6159.0854800000006</v>
      </c>
      <c r="S13" s="357">
        <v>0.12172341175983742</v>
      </c>
      <c r="T13" s="356">
        <v>4778.7843300000004</v>
      </c>
      <c r="U13" s="357">
        <v>0.1223716730031171</v>
      </c>
      <c r="V13" s="356">
        <v>1886.2234200000003</v>
      </c>
      <c r="W13" s="357">
        <v>0.1214499035383788</v>
      </c>
      <c r="X13" s="356">
        <v>168.35340000000002</v>
      </c>
      <c r="Y13" s="357">
        <v>0.15947339660931834</v>
      </c>
      <c r="Z13" s="356">
        <v>1442.2573200000002</v>
      </c>
      <c r="AA13" s="357">
        <v>0.20102314568124793</v>
      </c>
      <c r="AB13" s="356">
        <v>4018.53827</v>
      </c>
      <c r="AC13" s="357">
        <v>0.23696467077157468</v>
      </c>
      <c r="AD13" s="356">
        <v>215.65007000000003</v>
      </c>
      <c r="AE13" s="357">
        <v>0.2323604532355911</v>
      </c>
      <c r="AF13" s="356">
        <v>80.477800000000002</v>
      </c>
      <c r="AG13" s="357">
        <v>0.11551526534766961</v>
      </c>
      <c r="AH13" s="356">
        <v>1095.7431300000001</v>
      </c>
      <c r="AI13" s="357">
        <v>0.11231313655983287</v>
      </c>
      <c r="AJ13" s="356">
        <v>2714.8844300000001</v>
      </c>
      <c r="AK13" s="357">
        <v>0.20724829974081652</v>
      </c>
      <c r="AL13" s="356">
        <v>1686.7214700000002</v>
      </c>
      <c r="AM13" s="357">
        <v>0.22787968556456892</v>
      </c>
      <c r="AN13" s="356">
        <v>2161.4771499999997</v>
      </c>
      <c r="AO13" s="357">
        <v>0.212696209173349</v>
      </c>
      <c r="AP13" s="356">
        <v>2373.0314900000003</v>
      </c>
      <c r="AQ13" s="357">
        <v>0.21942080557215007</v>
      </c>
      <c r="AR13" s="356">
        <v>53356.012809999971</v>
      </c>
      <c r="AS13" s="357">
        <v>0.18297170271975019</v>
      </c>
    </row>
    <row r="14" spans="1:45" ht="19.5">
      <c r="A14" s="343" t="s">
        <v>404</v>
      </c>
      <c r="B14" s="356">
        <v>2437.0077300000003</v>
      </c>
      <c r="C14" s="357">
        <v>0.41820282944154169</v>
      </c>
      <c r="D14" s="356">
        <v>2319.2853100000002</v>
      </c>
      <c r="E14" s="357">
        <v>0.42139397876644558</v>
      </c>
      <c r="F14" s="356">
        <v>2163.7461499999999</v>
      </c>
      <c r="G14" s="357">
        <v>0.45706238861058196</v>
      </c>
      <c r="H14" s="356">
        <v>8566.0004399999998</v>
      </c>
      <c r="I14" s="357">
        <v>0.43744620834788356</v>
      </c>
      <c r="J14" s="356">
        <v>987.38864000000001</v>
      </c>
      <c r="K14" s="357">
        <v>0.6519553630066367</v>
      </c>
      <c r="L14" s="356">
        <v>15766.105320000001</v>
      </c>
      <c r="M14" s="357">
        <v>0.44248746842098674</v>
      </c>
      <c r="N14" s="356">
        <v>8536.810190000002</v>
      </c>
      <c r="O14" s="357">
        <v>0.43861735770209925</v>
      </c>
      <c r="P14" s="356">
        <v>1601.3675899999998</v>
      </c>
      <c r="Q14" s="357">
        <v>9.9320428605089078E-2</v>
      </c>
      <c r="R14" s="356">
        <v>5694.9129699999994</v>
      </c>
      <c r="S14" s="357">
        <v>0.11254986452692461</v>
      </c>
      <c r="T14" s="356">
        <v>4427.6134799999991</v>
      </c>
      <c r="U14" s="357">
        <v>0.11337914238091452</v>
      </c>
      <c r="V14" s="356">
        <v>1769.3201799999999</v>
      </c>
      <c r="W14" s="357">
        <v>0.11392275321738236</v>
      </c>
      <c r="X14" s="356">
        <v>192.87303</v>
      </c>
      <c r="Y14" s="357">
        <v>0.18269970911446368</v>
      </c>
      <c r="Z14" s="356">
        <v>1845.9242700000002</v>
      </c>
      <c r="AA14" s="357">
        <v>0.25728661473859687</v>
      </c>
      <c r="AB14" s="356">
        <v>3272.8739500000001</v>
      </c>
      <c r="AC14" s="357">
        <v>0.19299442880224535</v>
      </c>
      <c r="AD14" s="356">
        <v>133.5515</v>
      </c>
      <c r="AE14" s="357">
        <v>0.14390019474741206</v>
      </c>
      <c r="AF14" s="356">
        <v>267.13119</v>
      </c>
      <c r="AG14" s="357">
        <v>0.38343158356079249</v>
      </c>
      <c r="AH14" s="356">
        <v>5222.4477299999999</v>
      </c>
      <c r="AI14" s="357">
        <v>0.53529834595091563</v>
      </c>
      <c r="AJ14" s="356">
        <v>2850.20732</v>
      </c>
      <c r="AK14" s="357">
        <v>0.21757855120883704</v>
      </c>
      <c r="AL14" s="356">
        <v>1662.7815800000001</v>
      </c>
      <c r="AM14" s="357">
        <v>0.22464535511779374</v>
      </c>
      <c r="AN14" s="356">
        <v>2198.3245000000002</v>
      </c>
      <c r="AO14" s="357">
        <v>0.21632210531714294</v>
      </c>
      <c r="AP14" s="356">
        <v>2521.0550800000001</v>
      </c>
      <c r="AQ14" s="357">
        <v>0.23310771006471609</v>
      </c>
      <c r="AR14" s="356">
        <v>74436.728149999952</v>
      </c>
      <c r="AS14" s="357">
        <v>0.25526298119375268</v>
      </c>
    </row>
    <row r="15" spans="1:45" ht="19.5">
      <c r="A15" s="343" t="s">
        <v>405</v>
      </c>
      <c r="B15" s="356">
        <v>0</v>
      </c>
      <c r="C15" s="357">
        <v>0</v>
      </c>
      <c r="D15" s="356">
        <v>0</v>
      </c>
      <c r="E15" s="357">
        <v>0</v>
      </c>
      <c r="F15" s="356">
        <v>0</v>
      </c>
      <c r="G15" s="357">
        <v>0</v>
      </c>
      <c r="H15" s="356">
        <v>0</v>
      </c>
      <c r="I15" s="357">
        <v>0</v>
      </c>
      <c r="J15" s="356">
        <v>0</v>
      </c>
      <c r="K15" s="357">
        <v>0</v>
      </c>
      <c r="L15" s="356">
        <v>0</v>
      </c>
      <c r="M15" s="357">
        <v>0</v>
      </c>
      <c r="N15" s="356">
        <v>0</v>
      </c>
      <c r="O15" s="357">
        <v>0</v>
      </c>
      <c r="P15" s="356">
        <v>0</v>
      </c>
      <c r="Q15" s="357">
        <v>0</v>
      </c>
      <c r="R15" s="356">
        <v>0</v>
      </c>
      <c r="S15" s="357">
        <v>0</v>
      </c>
      <c r="T15" s="356">
        <v>0</v>
      </c>
      <c r="U15" s="357">
        <v>0</v>
      </c>
      <c r="V15" s="356">
        <v>65.408160000000009</v>
      </c>
      <c r="W15" s="357">
        <v>4.2114919358931758E-3</v>
      </c>
      <c r="X15" s="356">
        <v>0</v>
      </c>
      <c r="Y15" s="357">
        <v>0</v>
      </c>
      <c r="Z15" s="356">
        <v>0</v>
      </c>
      <c r="AA15" s="357">
        <v>0</v>
      </c>
      <c r="AB15" s="356">
        <v>0</v>
      </c>
      <c r="AC15" s="357">
        <v>0</v>
      </c>
      <c r="AD15" s="356">
        <v>0</v>
      </c>
      <c r="AE15" s="357">
        <v>0</v>
      </c>
      <c r="AF15" s="356">
        <v>0</v>
      </c>
      <c r="AG15" s="357">
        <v>0</v>
      </c>
      <c r="AH15" s="356">
        <v>0</v>
      </c>
      <c r="AI15" s="357">
        <v>0</v>
      </c>
      <c r="AJ15" s="356">
        <v>0</v>
      </c>
      <c r="AK15" s="357">
        <v>0</v>
      </c>
      <c r="AL15" s="356">
        <v>0</v>
      </c>
      <c r="AM15" s="357">
        <v>0</v>
      </c>
      <c r="AN15" s="356">
        <v>0</v>
      </c>
      <c r="AO15" s="357">
        <v>0</v>
      </c>
      <c r="AP15" s="356">
        <v>0</v>
      </c>
      <c r="AQ15" s="357">
        <v>0</v>
      </c>
      <c r="AR15" s="356">
        <v>65.408160000000009</v>
      </c>
      <c r="AS15" s="357">
        <v>2.2430166304935828E-4</v>
      </c>
    </row>
    <row r="16" spans="1:45" ht="19.5">
      <c r="A16" s="343" t="s">
        <v>406</v>
      </c>
      <c r="B16" s="356">
        <v>30.560220000000001</v>
      </c>
      <c r="C16" s="357">
        <v>5.2442880320104643E-3</v>
      </c>
      <c r="D16" s="356">
        <v>29.968389999999999</v>
      </c>
      <c r="E16" s="357">
        <v>5.4449959411524747E-3</v>
      </c>
      <c r="F16" s="356">
        <v>24.05001</v>
      </c>
      <c r="G16" s="357">
        <v>5.0802424381937699E-3</v>
      </c>
      <c r="H16" s="356">
        <v>99.957450000000009</v>
      </c>
      <c r="I16" s="357">
        <v>5.1046001929254117E-3</v>
      </c>
      <c r="J16" s="356">
        <v>22.2896</v>
      </c>
      <c r="K16" s="357">
        <v>1.4717431080909265E-2</v>
      </c>
      <c r="L16" s="356">
        <v>186.29373000000001</v>
      </c>
      <c r="M16" s="357">
        <v>5.228472047933955E-3</v>
      </c>
      <c r="N16" s="356">
        <v>99.760170000000002</v>
      </c>
      <c r="O16" s="357">
        <v>5.1256313769947152E-3</v>
      </c>
      <c r="P16" s="356">
        <v>268.39920999999998</v>
      </c>
      <c r="Q16" s="357">
        <v>1.6646724175595005E-2</v>
      </c>
      <c r="R16" s="356">
        <v>817.27702999999997</v>
      </c>
      <c r="S16" s="357">
        <v>1.6152032435267805E-2</v>
      </c>
      <c r="T16" s="356">
        <v>638.59195999999997</v>
      </c>
      <c r="U16" s="357">
        <v>1.6352603740863867E-2</v>
      </c>
      <c r="V16" s="356">
        <v>184.93787</v>
      </c>
      <c r="W16" s="357">
        <v>1.1907755059097525E-2</v>
      </c>
      <c r="X16" s="356">
        <v>2.59694</v>
      </c>
      <c r="Y16" s="357">
        <v>2.4599612635717669E-3</v>
      </c>
      <c r="Z16" s="356">
        <v>53.848030000000001</v>
      </c>
      <c r="AA16" s="357">
        <v>7.5053877205062186E-3</v>
      </c>
      <c r="AB16" s="356">
        <v>302.80940000000004</v>
      </c>
      <c r="AC16" s="357">
        <v>1.7856027479747773E-2</v>
      </c>
      <c r="AD16" s="356">
        <v>22.188059999999997</v>
      </c>
      <c r="AE16" s="357">
        <v>2.3907377716216312E-2</v>
      </c>
      <c r="AF16" s="356">
        <v>10.33785</v>
      </c>
      <c r="AG16" s="357">
        <v>1.4838619915981876E-2</v>
      </c>
      <c r="AH16" s="356">
        <v>574.00125000000003</v>
      </c>
      <c r="AI16" s="357">
        <v>5.8834848252039475E-2</v>
      </c>
      <c r="AJ16" s="356">
        <v>93.083769999999987</v>
      </c>
      <c r="AK16" s="357">
        <v>7.1058100495147861E-3</v>
      </c>
      <c r="AL16" s="356">
        <v>63.989729999999994</v>
      </c>
      <c r="AM16" s="357">
        <v>8.6451496652625529E-3</v>
      </c>
      <c r="AN16" s="356">
        <v>72.068770000000001</v>
      </c>
      <c r="AO16" s="357">
        <v>7.0917956170788018E-3</v>
      </c>
      <c r="AP16" s="356">
        <v>102.26841</v>
      </c>
      <c r="AQ16" s="357">
        <v>9.4561816820993502E-3</v>
      </c>
      <c r="AR16" s="356">
        <v>3699.2778499999995</v>
      </c>
      <c r="AS16" s="357">
        <v>1.268578987448438E-2</v>
      </c>
    </row>
    <row r="17" spans="1:45" ht="19.5">
      <c r="A17" s="344" t="s">
        <v>407</v>
      </c>
      <c r="B17" s="356">
        <v>0</v>
      </c>
      <c r="C17" s="357">
        <v>0</v>
      </c>
      <c r="D17" s="356">
        <v>0</v>
      </c>
      <c r="E17" s="357">
        <v>0</v>
      </c>
      <c r="F17" s="356">
        <v>0</v>
      </c>
      <c r="G17" s="357">
        <v>0</v>
      </c>
      <c r="H17" s="356">
        <v>0</v>
      </c>
      <c r="I17" s="357">
        <v>0</v>
      </c>
      <c r="J17" s="356">
        <v>0</v>
      </c>
      <c r="K17" s="357">
        <v>0</v>
      </c>
      <c r="L17" s="356">
        <v>0</v>
      </c>
      <c r="M17" s="357">
        <v>0</v>
      </c>
      <c r="N17" s="356">
        <v>0</v>
      </c>
      <c r="O17" s="357">
        <v>0</v>
      </c>
      <c r="P17" s="356">
        <v>0</v>
      </c>
      <c r="Q17" s="357">
        <v>0</v>
      </c>
      <c r="R17" s="356">
        <v>0</v>
      </c>
      <c r="S17" s="357">
        <v>0</v>
      </c>
      <c r="T17" s="356">
        <v>0</v>
      </c>
      <c r="U17" s="357">
        <v>0</v>
      </c>
      <c r="V17" s="356">
        <v>0</v>
      </c>
      <c r="W17" s="357">
        <v>0</v>
      </c>
      <c r="X17" s="356">
        <v>0</v>
      </c>
      <c r="Y17" s="357">
        <v>0</v>
      </c>
      <c r="Z17" s="356">
        <v>0</v>
      </c>
      <c r="AA17" s="357">
        <v>0</v>
      </c>
      <c r="AB17" s="356">
        <v>0</v>
      </c>
      <c r="AC17" s="357">
        <v>0</v>
      </c>
      <c r="AD17" s="356">
        <v>0</v>
      </c>
      <c r="AE17" s="357">
        <v>0</v>
      </c>
      <c r="AF17" s="356">
        <v>0</v>
      </c>
      <c r="AG17" s="357">
        <v>0</v>
      </c>
      <c r="AH17" s="356">
        <v>0</v>
      </c>
      <c r="AI17" s="357">
        <v>0</v>
      </c>
      <c r="AJ17" s="356">
        <v>0</v>
      </c>
      <c r="AK17" s="357">
        <v>0</v>
      </c>
      <c r="AL17" s="356">
        <v>0</v>
      </c>
      <c r="AM17" s="357">
        <v>0</v>
      </c>
      <c r="AN17" s="356">
        <v>0</v>
      </c>
      <c r="AO17" s="357">
        <v>0</v>
      </c>
      <c r="AP17" s="356">
        <v>0</v>
      </c>
      <c r="AQ17" s="357">
        <v>0</v>
      </c>
      <c r="AR17" s="356">
        <v>0</v>
      </c>
      <c r="AS17" s="357">
        <v>0</v>
      </c>
    </row>
    <row r="18" spans="1:45" s="242" customFormat="1" ht="19.5">
      <c r="A18" s="344" t="s">
        <v>408</v>
      </c>
      <c r="B18" s="356">
        <v>59.622390000000003</v>
      </c>
      <c r="C18" s="357">
        <v>1.0231503121275319E-2</v>
      </c>
      <c r="D18" s="356">
        <v>0</v>
      </c>
      <c r="E18" s="357">
        <v>0</v>
      </c>
      <c r="F18" s="356">
        <v>0</v>
      </c>
      <c r="G18" s="357">
        <v>0</v>
      </c>
      <c r="H18" s="356">
        <v>0</v>
      </c>
      <c r="I18" s="357">
        <v>0</v>
      </c>
      <c r="J18" s="356">
        <v>3.5256799999999999</v>
      </c>
      <c r="K18" s="357">
        <v>2.3279445307829742E-3</v>
      </c>
      <c r="L18" s="356">
        <v>0</v>
      </c>
      <c r="M18" s="357">
        <v>0</v>
      </c>
      <c r="N18" s="356">
        <v>0</v>
      </c>
      <c r="O18" s="357">
        <v>0</v>
      </c>
      <c r="P18" s="356">
        <v>0</v>
      </c>
      <c r="Q18" s="357">
        <v>0</v>
      </c>
      <c r="R18" s="356">
        <v>0</v>
      </c>
      <c r="S18" s="357">
        <v>0</v>
      </c>
      <c r="T18" s="356">
        <v>0</v>
      </c>
      <c r="U18" s="357">
        <v>0</v>
      </c>
      <c r="V18" s="356">
        <v>68.86957000000001</v>
      </c>
      <c r="W18" s="357">
        <v>4.43436474414554E-3</v>
      </c>
      <c r="X18" s="356">
        <v>12.273380000000001</v>
      </c>
      <c r="Y18" s="357">
        <v>1.1626005750266259E-2</v>
      </c>
      <c r="Z18" s="356">
        <v>27.56091</v>
      </c>
      <c r="AA18" s="357">
        <v>3.841464868445086E-3</v>
      </c>
      <c r="AB18" s="356">
        <v>106.84154999999998</v>
      </c>
      <c r="AC18" s="357">
        <v>6.3002193880997261E-3</v>
      </c>
      <c r="AD18" s="356">
        <v>21.487399999999997</v>
      </c>
      <c r="AE18" s="357">
        <v>2.3152424679734343E-2</v>
      </c>
      <c r="AF18" s="356">
        <v>5.0672899999999998</v>
      </c>
      <c r="AG18" s="357">
        <v>7.273426323080312E-3</v>
      </c>
      <c r="AH18" s="356">
        <v>59.942360000000001</v>
      </c>
      <c r="AI18" s="357">
        <v>6.1440626731546679E-3</v>
      </c>
      <c r="AJ18" s="356">
        <v>410.71825000000001</v>
      </c>
      <c r="AK18" s="357">
        <v>3.1353326883613829E-2</v>
      </c>
      <c r="AL18" s="356">
        <v>147.36997</v>
      </c>
      <c r="AM18" s="357">
        <v>1.9909998789106507E-2</v>
      </c>
      <c r="AN18" s="356">
        <v>228.65664999999998</v>
      </c>
      <c r="AO18" s="357">
        <v>2.250053980782413E-2</v>
      </c>
      <c r="AP18" s="356">
        <v>209.87954999999999</v>
      </c>
      <c r="AQ18" s="357">
        <v>1.9406375401331208E-2</v>
      </c>
      <c r="AR18" s="356">
        <v>1361.81495</v>
      </c>
      <c r="AS18" s="357">
        <v>4.6700191237680228E-3</v>
      </c>
    </row>
    <row r="19" spans="1:45" ht="19.5">
      <c r="A19" s="345" t="s">
        <v>409</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c r="AH19" s="356">
        <v>0</v>
      </c>
      <c r="AI19" s="357">
        <v>0</v>
      </c>
      <c r="AJ19" s="356">
        <v>0</v>
      </c>
      <c r="AK19" s="357">
        <v>0</v>
      </c>
      <c r="AL19" s="356">
        <v>0</v>
      </c>
      <c r="AM19" s="357">
        <v>0</v>
      </c>
      <c r="AN19" s="356">
        <v>0</v>
      </c>
      <c r="AO19" s="357">
        <v>0</v>
      </c>
      <c r="AP19" s="356">
        <v>0</v>
      </c>
      <c r="AQ19" s="357">
        <v>0</v>
      </c>
      <c r="AR19" s="356">
        <v>0</v>
      </c>
      <c r="AS19" s="357">
        <v>0</v>
      </c>
    </row>
    <row r="20" spans="1:45" ht="18.75">
      <c r="A20" s="336" t="s">
        <v>410</v>
      </c>
      <c r="B20" s="356">
        <v>84.34169</v>
      </c>
      <c r="C20" s="357">
        <v>1.447345979402428E-2</v>
      </c>
      <c r="D20" s="356">
        <v>114.3036</v>
      </c>
      <c r="E20" s="357">
        <v>2.0767970453505046E-2</v>
      </c>
      <c r="F20" s="356">
        <v>18.01155</v>
      </c>
      <c r="G20" s="357">
        <v>3.804698654497399E-3</v>
      </c>
      <c r="H20" s="356">
        <v>120.64641999999999</v>
      </c>
      <c r="I20" s="357">
        <v>6.1611389527019764E-3</v>
      </c>
      <c r="J20" s="356">
        <v>117.18253</v>
      </c>
      <c r="K20" s="357">
        <v>7.7373564763907041E-2</v>
      </c>
      <c r="L20" s="356">
        <v>0</v>
      </c>
      <c r="M20" s="357">
        <v>0</v>
      </c>
      <c r="N20" s="356">
        <v>125.39700999999999</v>
      </c>
      <c r="O20" s="357">
        <v>6.4428403543951469E-3</v>
      </c>
      <c r="P20" s="356">
        <v>0</v>
      </c>
      <c r="Q20" s="357">
        <v>0</v>
      </c>
      <c r="R20" s="356">
        <v>0</v>
      </c>
      <c r="S20" s="357">
        <v>0</v>
      </c>
      <c r="T20" s="356">
        <v>0</v>
      </c>
      <c r="U20" s="357">
        <v>0</v>
      </c>
      <c r="V20" s="356">
        <v>0</v>
      </c>
      <c r="W20" s="357">
        <v>0</v>
      </c>
      <c r="X20" s="356">
        <v>0</v>
      </c>
      <c r="Y20" s="357">
        <v>0</v>
      </c>
      <c r="Z20" s="356">
        <v>0</v>
      </c>
      <c r="AA20" s="357">
        <v>0</v>
      </c>
      <c r="AB20" s="356">
        <v>0</v>
      </c>
      <c r="AC20" s="357">
        <v>0</v>
      </c>
      <c r="AD20" s="356">
        <v>0</v>
      </c>
      <c r="AE20" s="357">
        <v>0</v>
      </c>
      <c r="AF20" s="356">
        <v>0</v>
      </c>
      <c r="AG20" s="357">
        <v>0</v>
      </c>
      <c r="AH20" s="356">
        <v>0</v>
      </c>
      <c r="AI20" s="357">
        <v>0</v>
      </c>
      <c r="AJ20" s="356">
        <v>701.23077000000001</v>
      </c>
      <c r="AK20" s="357">
        <v>5.3530413008572732E-2</v>
      </c>
      <c r="AL20" s="356">
        <v>240.40196</v>
      </c>
      <c r="AM20" s="357">
        <v>3.2478820023501609E-2</v>
      </c>
      <c r="AN20" s="356">
        <v>570.68376999999998</v>
      </c>
      <c r="AO20" s="357">
        <v>5.6157093548620397E-2</v>
      </c>
      <c r="AP20" s="356">
        <v>270.58224000000001</v>
      </c>
      <c r="AQ20" s="357">
        <v>2.5019209953390398E-2</v>
      </c>
      <c r="AR20" s="356">
        <v>2362.7815399999995</v>
      </c>
      <c r="AS20" s="357">
        <v>8.1025949796527472E-3</v>
      </c>
    </row>
    <row r="21" spans="1:45" ht="19.5">
      <c r="A21" s="343" t="s">
        <v>411</v>
      </c>
      <c r="B21" s="356">
        <v>1828.5533</v>
      </c>
      <c r="C21" s="357">
        <v>0.3137889775362625</v>
      </c>
      <c r="D21" s="356">
        <v>1645.0149000000001</v>
      </c>
      <c r="E21" s="357">
        <v>0.29888490685136387</v>
      </c>
      <c r="F21" s="356">
        <v>1191.2102600000003</v>
      </c>
      <c r="G21" s="357">
        <v>0.25162720995391835</v>
      </c>
      <c r="H21" s="356">
        <v>5648.6945699999997</v>
      </c>
      <c r="I21" s="357">
        <v>0.28846601620788365</v>
      </c>
      <c r="J21" s="356">
        <v>268.50060999999999</v>
      </c>
      <c r="K21" s="357">
        <v>0.17728623316959913</v>
      </c>
      <c r="L21" s="356">
        <v>10638.178669999999</v>
      </c>
      <c r="M21" s="357">
        <v>0.29856839420748199</v>
      </c>
      <c r="N21" s="356">
        <v>5583.1558199999999</v>
      </c>
      <c r="O21" s="357">
        <v>0.28685996278517428</v>
      </c>
      <c r="P21" s="356">
        <v>12122.233800000002</v>
      </c>
      <c r="Q21" s="357">
        <v>0.75184827280480804</v>
      </c>
      <c r="R21" s="356">
        <v>37634.977330000002</v>
      </c>
      <c r="S21" s="357">
        <v>0.74378864475700324</v>
      </c>
      <c r="T21" s="356">
        <v>28911.626819999998</v>
      </c>
      <c r="U21" s="357">
        <v>0.74034815109665975</v>
      </c>
      <c r="V21" s="356">
        <v>11481.070520000001</v>
      </c>
      <c r="W21" s="357">
        <v>0.73924164676702209</v>
      </c>
      <c r="X21" s="356">
        <v>585.63265999999987</v>
      </c>
      <c r="Y21" s="357">
        <v>0.55474275812398233</v>
      </c>
      <c r="Z21" s="356">
        <v>2949.6691300000002</v>
      </c>
      <c r="AA21" s="357">
        <v>0.41112758382912545</v>
      </c>
      <c r="AB21" s="356">
        <v>7696.7032900000004</v>
      </c>
      <c r="AC21" s="357">
        <v>0.45385825357371695</v>
      </c>
      <c r="AD21" s="356">
        <v>441.20285000000001</v>
      </c>
      <c r="AE21" s="357">
        <v>0.47539096182456375</v>
      </c>
      <c r="AF21" s="356">
        <v>276.20551999999998</v>
      </c>
      <c r="AG21" s="357">
        <v>0.39645658719909171</v>
      </c>
      <c r="AH21" s="356">
        <v>2476.7554399999995</v>
      </c>
      <c r="AI21" s="357">
        <v>0.25386622497740768</v>
      </c>
      <c r="AJ21" s="356">
        <v>6133.6902099999998</v>
      </c>
      <c r="AK21" s="357">
        <v>0.46823240544327399</v>
      </c>
      <c r="AL21" s="356">
        <v>3482.1965099999998</v>
      </c>
      <c r="AM21" s="357">
        <v>0.47045221151589373</v>
      </c>
      <c r="AN21" s="356">
        <v>4762.5072600000003</v>
      </c>
      <c r="AO21" s="357">
        <v>0.46864582415898004</v>
      </c>
      <c r="AP21" s="356">
        <v>4860.8653399999985</v>
      </c>
      <c r="AQ21" s="357">
        <v>0.44945673632023431</v>
      </c>
      <c r="AR21" s="356">
        <v>150618.64481000006</v>
      </c>
      <c r="AS21" s="357">
        <v>0.51651066957278113</v>
      </c>
    </row>
    <row r="22" spans="1:45" s="242" customFormat="1" ht="19.5">
      <c r="A22" s="343" t="s">
        <v>412</v>
      </c>
      <c r="B22" s="356">
        <v>647.40602999999999</v>
      </c>
      <c r="C22" s="357">
        <v>0.1110981431082763</v>
      </c>
      <c r="D22" s="356">
        <v>631.73666999999989</v>
      </c>
      <c r="E22" s="357">
        <v>0.11478106111229799</v>
      </c>
      <c r="F22" s="356">
        <v>558.90564000000018</v>
      </c>
      <c r="G22" s="357">
        <v>0.11806132934139529</v>
      </c>
      <c r="H22" s="356">
        <v>2192.3263400000001</v>
      </c>
      <c r="I22" s="357">
        <v>0.11195713234100571</v>
      </c>
      <c r="J22" s="356">
        <v>7.6289999999999996</v>
      </c>
      <c r="K22" s="357">
        <v>5.0372946000043417E-3</v>
      </c>
      <c r="L22" s="356">
        <v>4102.5012900000002</v>
      </c>
      <c r="M22" s="357">
        <v>0.11513974904779668</v>
      </c>
      <c r="N22" s="356">
        <v>2154.5723900000003</v>
      </c>
      <c r="O22" s="357">
        <v>0.11070093250833972</v>
      </c>
      <c r="P22" s="356">
        <v>2599.8504500000004</v>
      </c>
      <c r="Q22" s="357">
        <v>0.16124858690510513</v>
      </c>
      <c r="R22" s="356">
        <v>8105.1866400000008</v>
      </c>
      <c r="S22" s="357">
        <v>0.16018465305843638</v>
      </c>
      <c r="T22" s="356">
        <v>6329.0162099999989</v>
      </c>
      <c r="U22" s="357">
        <v>0.16206889631312307</v>
      </c>
      <c r="V22" s="356">
        <v>2384.6751599999998</v>
      </c>
      <c r="W22" s="357">
        <v>0.15354414810116607</v>
      </c>
      <c r="X22" s="356">
        <v>103.66379999999999</v>
      </c>
      <c r="Y22" s="357">
        <v>9.8195927682060785E-2</v>
      </c>
      <c r="Z22" s="356">
        <v>589.15859999999998</v>
      </c>
      <c r="AA22" s="357">
        <v>8.21174650562079E-2</v>
      </c>
      <c r="AB22" s="356">
        <v>1789.8172</v>
      </c>
      <c r="AC22" s="357">
        <v>0.10554172065637728</v>
      </c>
      <c r="AD22" s="356">
        <v>108.17019999999999</v>
      </c>
      <c r="AE22" s="357">
        <v>0.11655213790834629</v>
      </c>
      <c r="AF22" s="356">
        <v>31.994400000000002</v>
      </c>
      <c r="AG22" s="357">
        <v>4.5923740530177025E-2</v>
      </c>
      <c r="AH22" s="356">
        <v>515.8374</v>
      </c>
      <c r="AI22" s="357">
        <v>5.2873081986714462E-2</v>
      </c>
      <c r="AJ22" s="356">
        <v>1430.2166299999999</v>
      </c>
      <c r="AK22" s="357">
        <v>0.10917958847645697</v>
      </c>
      <c r="AL22" s="356">
        <v>843.86913000000015</v>
      </c>
      <c r="AM22" s="357">
        <v>0.11400852803637244</v>
      </c>
      <c r="AN22" s="356">
        <v>1131.18534</v>
      </c>
      <c r="AO22" s="357">
        <v>0.11131222631267045</v>
      </c>
      <c r="AP22" s="356">
        <v>1215.1850499999998</v>
      </c>
      <c r="AQ22" s="357">
        <v>0.11236129133298328</v>
      </c>
      <c r="AR22" s="356">
        <v>37472.903570000002</v>
      </c>
      <c r="AS22" s="357">
        <v>0.12850437300237819</v>
      </c>
    </row>
    <row r="23" spans="1:45" s="242" customFormat="1" ht="19.5">
      <c r="A23" s="343" t="s">
        <v>413</v>
      </c>
      <c r="B23" s="356">
        <v>525.28177000000005</v>
      </c>
      <c r="C23" s="357">
        <v>9.0141003560978081E-2</v>
      </c>
      <c r="D23" s="356">
        <v>483.98086999999998</v>
      </c>
      <c r="E23" s="357">
        <v>8.7935116726171922E-2</v>
      </c>
      <c r="F23" s="356">
        <v>284.80456000000004</v>
      </c>
      <c r="G23" s="357">
        <v>6.016114805370576E-2</v>
      </c>
      <c r="H23" s="356">
        <v>1478.7331799999999</v>
      </c>
      <c r="I23" s="357">
        <v>7.5515548625072038E-2</v>
      </c>
      <c r="J23" s="356">
        <v>187.71638000000002</v>
      </c>
      <c r="K23" s="357">
        <v>0.12394582609861884</v>
      </c>
      <c r="L23" s="356">
        <v>2866.2659499999995</v>
      </c>
      <c r="M23" s="357">
        <v>8.0443885049270636E-2</v>
      </c>
      <c r="N23" s="356">
        <v>1431.9851600000002</v>
      </c>
      <c r="O23" s="357">
        <v>7.3574734961726701E-2</v>
      </c>
      <c r="P23" s="356">
        <v>3784.3131899999998</v>
      </c>
      <c r="Q23" s="357">
        <v>0.23471163669966114</v>
      </c>
      <c r="R23" s="356">
        <v>11836.288189999999</v>
      </c>
      <c r="S23" s="357">
        <v>0.23392326437714428</v>
      </c>
      <c r="T23" s="356">
        <v>9111.6982499999995</v>
      </c>
      <c r="U23" s="357">
        <v>0.23332581714397524</v>
      </c>
      <c r="V23" s="356">
        <v>3519.0513200000005</v>
      </c>
      <c r="W23" s="357">
        <v>0.2265842099238724</v>
      </c>
      <c r="X23" s="356">
        <v>322.34964000000002</v>
      </c>
      <c r="Y23" s="357">
        <v>0.30534691896089405</v>
      </c>
      <c r="Z23" s="356">
        <v>1427.2984400000003</v>
      </c>
      <c r="AA23" s="357">
        <v>0.19893816329165029</v>
      </c>
      <c r="AB23" s="356">
        <v>2820.5469100000005</v>
      </c>
      <c r="AC23" s="357">
        <v>0.16632166350475802</v>
      </c>
      <c r="AD23" s="356">
        <v>121.33221</v>
      </c>
      <c r="AE23" s="357">
        <v>0.13073405126961432</v>
      </c>
      <c r="AF23" s="356">
        <v>163.18304999999995</v>
      </c>
      <c r="AG23" s="357">
        <v>0.23422774132732296</v>
      </c>
      <c r="AH23" s="356">
        <v>1003.6579599999999</v>
      </c>
      <c r="AI23" s="357">
        <v>0.10287445153394961</v>
      </c>
      <c r="AJ23" s="356">
        <v>3306.4432099999999</v>
      </c>
      <c r="AK23" s="357">
        <v>0.25240659450909575</v>
      </c>
      <c r="AL23" s="356">
        <v>1877.9315199999999</v>
      </c>
      <c r="AM23" s="357">
        <v>0.25371257311937395</v>
      </c>
      <c r="AN23" s="356">
        <v>2474.6849300000003</v>
      </c>
      <c r="AO23" s="357">
        <v>0.243516848424428</v>
      </c>
      <c r="AP23" s="356">
        <v>2677.4149399999997</v>
      </c>
      <c r="AQ23" s="357">
        <v>0.24756542231376361</v>
      </c>
      <c r="AR23" s="356">
        <v>51704.961630000013</v>
      </c>
      <c r="AS23" s="357">
        <v>0.17730981702454646</v>
      </c>
    </row>
    <row r="24" spans="1:45" ht="19.5">
      <c r="A24" s="343" t="s">
        <v>405</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c r="AH24" s="356">
        <v>0</v>
      </c>
      <c r="AI24" s="357">
        <v>0</v>
      </c>
      <c r="AJ24" s="356">
        <v>0</v>
      </c>
      <c r="AK24" s="357">
        <v>0</v>
      </c>
      <c r="AL24" s="356">
        <v>0</v>
      </c>
      <c r="AM24" s="357">
        <v>0</v>
      </c>
      <c r="AN24" s="356">
        <v>0</v>
      </c>
      <c r="AO24" s="357">
        <v>0</v>
      </c>
      <c r="AP24" s="356">
        <v>0</v>
      </c>
      <c r="AQ24" s="357">
        <v>0</v>
      </c>
      <c r="AR24" s="356">
        <v>0</v>
      </c>
      <c r="AS24" s="357">
        <v>0</v>
      </c>
    </row>
    <row r="25" spans="1:45" ht="19.5">
      <c r="A25" s="343" t="s">
        <v>414</v>
      </c>
      <c r="B25" s="356">
        <v>0</v>
      </c>
      <c r="C25" s="357">
        <v>0</v>
      </c>
      <c r="D25" s="356">
        <v>0</v>
      </c>
      <c r="E25" s="357">
        <v>0</v>
      </c>
      <c r="F25" s="356">
        <v>0</v>
      </c>
      <c r="G25" s="357">
        <v>0</v>
      </c>
      <c r="H25" s="356">
        <v>0</v>
      </c>
      <c r="I25" s="357">
        <v>0</v>
      </c>
      <c r="J25" s="356">
        <v>0</v>
      </c>
      <c r="K25" s="357">
        <v>0</v>
      </c>
      <c r="L25" s="356">
        <v>0</v>
      </c>
      <c r="M25" s="357">
        <v>0</v>
      </c>
      <c r="N25" s="356">
        <v>0</v>
      </c>
      <c r="O25" s="357">
        <v>0</v>
      </c>
      <c r="P25" s="356">
        <v>1532.8628800000001</v>
      </c>
      <c r="Q25" s="357">
        <v>9.5071612030334179E-2</v>
      </c>
      <c r="R25" s="356">
        <v>4806.0119100000002</v>
      </c>
      <c r="S25" s="357">
        <v>9.4982310043148263E-2</v>
      </c>
      <c r="T25" s="356">
        <v>3697.8982100000003</v>
      </c>
      <c r="U25" s="357">
        <v>9.4693118438540627E-2</v>
      </c>
      <c r="V25" s="356">
        <v>1447.9505299999998</v>
      </c>
      <c r="W25" s="357">
        <v>9.3230446792376478E-2</v>
      </c>
      <c r="X25" s="356">
        <v>0</v>
      </c>
      <c r="Y25" s="357">
        <v>0</v>
      </c>
      <c r="Z25" s="356">
        <v>105.75547</v>
      </c>
      <c r="AA25" s="357">
        <v>1.4740294230157793E-2</v>
      </c>
      <c r="AB25" s="356">
        <v>207.69812999999999</v>
      </c>
      <c r="AC25" s="357">
        <v>1.2247517800874824E-2</v>
      </c>
      <c r="AD25" s="356">
        <v>0</v>
      </c>
      <c r="AE25" s="357">
        <v>0</v>
      </c>
      <c r="AF25" s="356">
        <v>0</v>
      </c>
      <c r="AG25" s="357">
        <v>0</v>
      </c>
      <c r="AH25" s="356">
        <v>108.49322000000001</v>
      </c>
      <c r="AI25" s="357">
        <v>1.1120502150605307E-2</v>
      </c>
      <c r="AJ25" s="356">
        <v>0</v>
      </c>
      <c r="AK25" s="357">
        <v>0</v>
      </c>
      <c r="AL25" s="356">
        <v>0</v>
      </c>
      <c r="AM25" s="357">
        <v>0</v>
      </c>
      <c r="AN25" s="356">
        <v>0</v>
      </c>
      <c r="AO25" s="357">
        <v>0</v>
      </c>
      <c r="AP25" s="356">
        <v>0</v>
      </c>
      <c r="AQ25" s="357">
        <v>0</v>
      </c>
      <c r="AR25" s="356">
        <v>11906.670350000004</v>
      </c>
      <c r="AS25" s="357">
        <v>4.0831082251594986E-2</v>
      </c>
    </row>
    <row r="26" spans="1:45" ht="19.5">
      <c r="A26" s="344" t="s">
        <v>407</v>
      </c>
      <c r="B26" s="356">
        <v>90.225850000000008</v>
      </c>
      <c r="C26" s="357">
        <v>1.548321135557831E-2</v>
      </c>
      <c r="D26" s="356">
        <v>85.588329999999999</v>
      </c>
      <c r="E26" s="357">
        <v>1.5550655522703042E-2</v>
      </c>
      <c r="F26" s="356">
        <v>82.81801999999999</v>
      </c>
      <c r="G26" s="357">
        <v>1.7494197293522137E-2</v>
      </c>
      <c r="H26" s="356">
        <v>320.72164999999995</v>
      </c>
      <c r="I26" s="357">
        <v>1.6378527027903933E-2</v>
      </c>
      <c r="J26" s="356">
        <v>0</v>
      </c>
      <c r="K26" s="357">
        <v>0</v>
      </c>
      <c r="L26" s="356">
        <v>585.07679000000007</v>
      </c>
      <c r="M26" s="357">
        <v>1.6420615135087611E-2</v>
      </c>
      <c r="N26" s="356">
        <v>327.59949</v>
      </c>
      <c r="O26" s="357">
        <v>1.6831910220596723E-2</v>
      </c>
      <c r="P26" s="356">
        <v>472.55101000000002</v>
      </c>
      <c r="Q26" s="357">
        <v>2.9308679121554933E-2</v>
      </c>
      <c r="R26" s="356">
        <v>1460.4324799999999</v>
      </c>
      <c r="S26" s="357">
        <v>2.8862860352845843E-2</v>
      </c>
      <c r="T26" s="356">
        <v>1137.6552799999999</v>
      </c>
      <c r="U26" s="357">
        <v>2.9132258394768278E-2</v>
      </c>
      <c r="V26" s="356">
        <v>47.85633</v>
      </c>
      <c r="W26" s="357">
        <v>3.0813670324381947E-3</v>
      </c>
      <c r="X26" s="356">
        <v>0</v>
      </c>
      <c r="Y26" s="357">
        <v>0</v>
      </c>
      <c r="Z26" s="356">
        <v>0</v>
      </c>
      <c r="AA26" s="357">
        <v>0</v>
      </c>
      <c r="AB26" s="356">
        <v>0</v>
      </c>
      <c r="AC26" s="357">
        <v>0</v>
      </c>
      <c r="AD26" s="356">
        <v>0</v>
      </c>
      <c r="AE26" s="357">
        <v>0</v>
      </c>
      <c r="AF26" s="356">
        <v>0</v>
      </c>
      <c r="AG26" s="357">
        <v>0</v>
      </c>
      <c r="AH26" s="356">
        <v>0</v>
      </c>
      <c r="AI26" s="357">
        <v>0</v>
      </c>
      <c r="AJ26" s="356">
        <v>0</v>
      </c>
      <c r="AK26" s="357">
        <v>0</v>
      </c>
      <c r="AL26" s="356">
        <v>0</v>
      </c>
      <c r="AM26" s="357">
        <v>0</v>
      </c>
      <c r="AN26" s="356">
        <v>0</v>
      </c>
      <c r="AO26" s="357">
        <v>0</v>
      </c>
      <c r="AP26" s="356">
        <v>0</v>
      </c>
      <c r="AQ26" s="357">
        <v>0</v>
      </c>
      <c r="AR26" s="356">
        <v>4610.5252299999993</v>
      </c>
      <c r="AS26" s="357">
        <v>1.5810695127641945E-2</v>
      </c>
    </row>
    <row r="27" spans="1:45" ht="39">
      <c r="A27" s="344" t="s">
        <v>415</v>
      </c>
      <c r="B27" s="356">
        <v>441.89714999999995</v>
      </c>
      <c r="C27" s="357">
        <v>7.5831781810619586E-2</v>
      </c>
      <c r="D27" s="356">
        <v>382.33274999999992</v>
      </c>
      <c r="E27" s="357">
        <v>6.9466536971778042E-2</v>
      </c>
      <c r="F27" s="356">
        <v>264.68204000000003</v>
      </c>
      <c r="G27" s="357">
        <v>5.5910535265295151E-2</v>
      </c>
      <c r="H27" s="356">
        <v>1359.9314000000002</v>
      </c>
      <c r="I27" s="357">
        <v>6.9448611252141038E-2</v>
      </c>
      <c r="J27" s="356">
        <v>36.696850000000005</v>
      </c>
      <c r="K27" s="357">
        <v>2.4230285010115267E-2</v>
      </c>
      <c r="L27" s="356">
        <v>2738.8455800000002</v>
      </c>
      <c r="M27" s="357">
        <v>7.6867737624006255E-2</v>
      </c>
      <c r="N27" s="356">
        <v>1342.3185800000003</v>
      </c>
      <c r="O27" s="357">
        <v>6.8967707568772116E-2</v>
      </c>
      <c r="P27" s="356">
        <v>1761.98921</v>
      </c>
      <c r="Q27" s="357">
        <v>0.10928254363805522</v>
      </c>
      <c r="R27" s="356">
        <v>5546.09411</v>
      </c>
      <c r="S27" s="357">
        <v>0.10960872343832756</v>
      </c>
      <c r="T27" s="356">
        <v>4266.0475999999999</v>
      </c>
      <c r="U27" s="357">
        <v>0.10924187949761115</v>
      </c>
      <c r="V27" s="356">
        <v>2047.8415300000001</v>
      </c>
      <c r="W27" s="357">
        <v>0.13185614898175002</v>
      </c>
      <c r="X27" s="356">
        <v>159.61921999999998</v>
      </c>
      <c r="Y27" s="357">
        <v>0.1511999114810276</v>
      </c>
      <c r="Z27" s="356">
        <v>827.45662000000016</v>
      </c>
      <c r="AA27" s="357">
        <v>0.1153316612511095</v>
      </c>
      <c r="AB27" s="356">
        <v>2878.6410499999997</v>
      </c>
      <c r="AC27" s="357">
        <v>0.16974735161170681</v>
      </c>
      <c r="AD27" s="356">
        <v>211.70044000000004</v>
      </c>
      <c r="AE27" s="357">
        <v>0.22810477264660317</v>
      </c>
      <c r="AF27" s="356">
        <v>81.028069999999985</v>
      </c>
      <c r="AG27" s="357">
        <v>0.11630510534159166</v>
      </c>
      <c r="AH27" s="356">
        <v>848.76685999999984</v>
      </c>
      <c r="AI27" s="357">
        <v>8.6998189306138313E-2</v>
      </c>
      <c r="AJ27" s="356">
        <v>1201.2563700000001</v>
      </c>
      <c r="AK27" s="357">
        <v>9.170126635384078E-2</v>
      </c>
      <c r="AL27" s="356">
        <v>662.50886000000014</v>
      </c>
      <c r="AM27" s="357">
        <v>8.9506366869534795E-2</v>
      </c>
      <c r="AN27" s="356">
        <v>990.22908999999993</v>
      </c>
      <c r="AO27" s="357">
        <v>9.7441684107636775E-2</v>
      </c>
      <c r="AP27" s="356">
        <v>968.26535000000001</v>
      </c>
      <c r="AQ27" s="357">
        <v>8.9530022673487503E-2</v>
      </c>
      <c r="AR27" s="356">
        <v>29018.148730000004</v>
      </c>
      <c r="AS27" s="357">
        <v>9.9510810558692112E-2</v>
      </c>
    </row>
    <row r="28" spans="1:45" ht="19.5">
      <c r="A28" s="345" t="s">
        <v>409</v>
      </c>
      <c r="B28" s="356">
        <v>123.74250000000001</v>
      </c>
      <c r="C28" s="357">
        <v>2.1234837700810232E-2</v>
      </c>
      <c r="D28" s="356">
        <v>61.376280000000001</v>
      </c>
      <c r="E28" s="357">
        <v>1.1151536518412828E-2</v>
      </c>
      <c r="F28" s="356">
        <v>0</v>
      </c>
      <c r="G28" s="357">
        <v>0</v>
      </c>
      <c r="H28" s="356">
        <v>296.98200000000003</v>
      </c>
      <c r="I28" s="357">
        <v>1.5166196961760975E-2</v>
      </c>
      <c r="J28" s="356">
        <v>36.458380000000005</v>
      </c>
      <c r="K28" s="357">
        <v>2.4072827460860709E-2</v>
      </c>
      <c r="L28" s="356">
        <v>345.48905999999999</v>
      </c>
      <c r="M28" s="357">
        <v>9.6964073513208255E-3</v>
      </c>
      <c r="N28" s="356">
        <v>326.68020000000001</v>
      </c>
      <c r="O28" s="357">
        <v>1.6784677525739072E-2</v>
      </c>
      <c r="P28" s="356">
        <v>1970.66706</v>
      </c>
      <c r="Q28" s="357">
        <v>0.12222521441009732</v>
      </c>
      <c r="R28" s="356">
        <v>5880.9639999999999</v>
      </c>
      <c r="S28" s="357">
        <v>0.11622683348710082</v>
      </c>
      <c r="T28" s="356">
        <v>4369.3112700000001</v>
      </c>
      <c r="U28" s="357">
        <v>0.11188618130864136</v>
      </c>
      <c r="V28" s="356">
        <v>2033.6956499999999</v>
      </c>
      <c r="W28" s="357">
        <v>0.13094532593541888</v>
      </c>
      <c r="X28" s="356">
        <v>0</v>
      </c>
      <c r="Y28" s="357">
        <v>0</v>
      </c>
      <c r="Z28" s="356">
        <v>0</v>
      </c>
      <c r="AA28" s="357">
        <v>0</v>
      </c>
      <c r="AB28" s="356">
        <v>0</v>
      </c>
      <c r="AC28" s="357">
        <v>0</v>
      </c>
      <c r="AD28" s="356">
        <v>0</v>
      </c>
      <c r="AE28" s="357">
        <v>0</v>
      </c>
      <c r="AF28" s="356">
        <v>0</v>
      </c>
      <c r="AG28" s="357">
        <v>0</v>
      </c>
      <c r="AH28" s="356">
        <v>0</v>
      </c>
      <c r="AI28" s="357">
        <v>0</v>
      </c>
      <c r="AJ28" s="356">
        <v>195.774</v>
      </c>
      <c r="AK28" s="357">
        <v>1.4944956103880493E-2</v>
      </c>
      <c r="AL28" s="356">
        <v>97.887</v>
      </c>
      <c r="AM28" s="357">
        <v>1.3224743490612565E-2</v>
      </c>
      <c r="AN28" s="356">
        <v>166.40789999999998</v>
      </c>
      <c r="AO28" s="357">
        <v>1.6375065314244819E-2</v>
      </c>
      <c r="AP28" s="356">
        <v>0</v>
      </c>
      <c r="AQ28" s="357">
        <v>0</v>
      </c>
      <c r="AR28" s="356">
        <v>15905.435300000001</v>
      </c>
      <c r="AS28" s="357">
        <v>5.4543891607927331E-2</v>
      </c>
    </row>
    <row r="29" spans="1:45" ht="19.5">
      <c r="A29" s="343" t="s">
        <v>410</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c r="AH29" s="356">
        <v>0</v>
      </c>
      <c r="AI29" s="357">
        <v>0</v>
      </c>
      <c r="AJ29" s="356">
        <v>0</v>
      </c>
      <c r="AK29" s="357">
        <v>0</v>
      </c>
      <c r="AL29" s="356">
        <v>0</v>
      </c>
      <c r="AM29" s="357">
        <v>0</v>
      </c>
      <c r="AN29" s="356">
        <v>0</v>
      </c>
      <c r="AO29" s="357">
        <v>0</v>
      </c>
      <c r="AP29" s="356">
        <v>0</v>
      </c>
      <c r="AQ29" s="357">
        <v>0</v>
      </c>
      <c r="AR29" s="356">
        <v>0</v>
      </c>
      <c r="AS29" s="357">
        <v>0</v>
      </c>
    </row>
    <row r="30" spans="1:45" s="994" customFormat="1" ht="19.5">
      <c r="A30" s="343" t="s">
        <v>1585</v>
      </c>
      <c r="B30" s="356">
        <v>0</v>
      </c>
      <c r="C30" s="357">
        <v>0</v>
      </c>
      <c r="D30" s="356">
        <v>0</v>
      </c>
      <c r="E30" s="357">
        <v>0</v>
      </c>
      <c r="F30" s="356">
        <v>0</v>
      </c>
      <c r="G30" s="357">
        <v>0</v>
      </c>
      <c r="H30" s="356">
        <v>0</v>
      </c>
      <c r="I30" s="357">
        <v>0</v>
      </c>
      <c r="J30" s="356">
        <v>0</v>
      </c>
      <c r="K30" s="357">
        <v>0</v>
      </c>
      <c r="L30" s="356">
        <v>0</v>
      </c>
      <c r="M30" s="357">
        <v>0</v>
      </c>
      <c r="N30" s="356">
        <v>0</v>
      </c>
      <c r="O30" s="357">
        <v>0</v>
      </c>
      <c r="P30" s="356">
        <v>0</v>
      </c>
      <c r="Q30" s="357">
        <v>0</v>
      </c>
      <c r="R30" s="356">
        <v>0</v>
      </c>
      <c r="S30" s="357">
        <v>0</v>
      </c>
      <c r="T30" s="356">
        <v>0</v>
      </c>
      <c r="U30" s="357">
        <v>0</v>
      </c>
      <c r="V30" s="356">
        <v>0</v>
      </c>
      <c r="W30" s="357">
        <v>0</v>
      </c>
      <c r="X30" s="356">
        <v>0</v>
      </c>
      <c r="Y30" s="357">
        <v>0</v>
      </c>
      <c r="Z30" s="356">
        <v>0</v>
      </c>
      <c r="AA30" s="357">
        <v>0</v>
      </c>
      <c r="AB30" s="356">
        <v>0</v>
      </c>
      <c r="AC30" s="357">
        <v>0</v>
      </c>
      <c r="AD30" s="356">
        <v>0</v>
      </c>
      <c r="AE30" s="357">
        <v>0</v>
      </c>
      <c r="AF30" s="356">
        <v>0</v>
      </c>
      <c r="AG30" s="357">
        <v>0</v>
      </c>
      <c r="AH30" s="356">
        <v>0</v>
      </c>
      <c r="AI30" s="357">
        <v>0</v>
      </c>
      <c r="AJ30" s="356">
        <v>0</v>
      </c>
      <c r="AK30" s="357">
        <v>0</v>
      </c>
      <c r="AL30" s="356">
        <v>0</v>
      </c>
      <c r="AM30" s="357">
        <v>0</v>
      </c>
      <c r="AN30" s="356">
        <v>0</v>
      </c>
      <c r="AO30" s="357">
        <v>0</v>
      </c>
      <c r="AP30" s="356">
        <v>0</v>
      </c>
      <c r="AQ30" s="357">
        <v>0</v>
      </c>
      <c r="AR30" s="356">
        <v>0</v>
      </c>
      <c r="AS30" s="357">
        <v>0</v>
      </c>
    </row>
    <row r="31" spans="1:45" ht="19.5">
      <c r="A31" s="343" t="s">
        <v>416</v>
      </c>
      <c r="B31" s="356">
        <v>0</v>
      </c>
      <c r="C31" s="357">
        <v>0</v>
      </c>
      <c r="D31" s="356">
        <v>0</v>
      </c>
      <c r="E31" s="357">
        <v>0</v>
      </c>
      <c r="F31" s="356">
        <v>0</v>
      </c>
      <c r="G31" s="357">
        <v>0</v>
      </c>
      <c r="H31" s="356">
        <v>0</v>
      </c>
      <c r="I31" s="357">
        <v>0</v>
      </c>
      <c r="J31" s="356">
        <v>0</v>
      </c>
      <c r="K31" s="357">
        <v>0</v>
      </c>
      <c r="L31" s="356">
        <v>0</v>
      </c>
      <c r="M31" s="357">
        <v>0</v>
      </c>
      <c r="N31" s="356">
        <v>0</v>
      </c>
      <c r="O31" s="357">
        <v>0</v>
      </c>
      <c r="P31" s="356">
        <v>0</v>
      </c>
      <c r="Q31" s="357">
        <v>0</v>
      </c>
      <c r="R31" s="356">
        <v>0</v>
      </c>
      <c r="S31" s="357">
        <v>0</v>
      </c>
      <c r="T31" s="356">
        <v>0</v>
      </c>
      <c r="U31" s="357">
        <v>0</v>
      </c>
      <c r="V31" s="356">
        <v>0</v>
      </c>
      <c r="W31" s="357">
        <v>0</v>
      </c>
      <c r="X31" s="356">
        <v>0</v>
      </c>
      <c r="Y31" s="357">
        <v>0</v>
      </c>
      <c r="Z31" s="356">
        <v>0</v>
      </c>
      <c r="AA31" s="357">
        <v>0</v>
      </c>
      <c r="AB31" s="356">
        <v>0</v>
      </c>
      <c r="AC31" s="357">
        <v>0</v>
      </c>
      <c r="AD31" s="356">
        <v>0</v>
      </c>
      <c r="AE31" s="357">
        <v>0</v>
      </c>
      <c r="AF31" s="356">
        <v>0</v>
      </c>
      <c r="AG31" s="357">
        <v>0</v>
      </c>
      <c r="AH31" s="356">
        <v>0</v>
      </c>
      <c r="AI31" s="357">
        <v>0</v>
      </c>
      <c r="AJ31" s="356">
        <v>68.467459999999988</v>
      </c>
      <c r="AK31" s="357">
        <v>5.2266551444226164E-3</v>
      </c>
      <c r="AL31" s="356">
        <v>38.496400000000001</v>
      </c>
      <c r="AM31" s="357">
        <v>5.200946145167566E-3</v>
      </c>
      <c r="AN31" s="356">
        <v>54.362449999999995</v>
      </c>
      <c r="AO31" s="357">
        <v>5.349437553099151E-3</v>
      </c>
      <c r="AP31" s="356">
        <v>56.92895</v>
      </c>
      <c r="AQ31" s="357">
        <v>5.2638981496940232E-3</v>
      </c>
      <c r="AR31" s="356">
        <v>218.25525999999999</v>
      </c>
      <c r="AS31" s="357">
        <v>7.484542874661215E-4</v>
      </c>
    </row>
    <row r="32" spans="1:45" ht="18">
      <c r="A32" s="336" t="s">
        <v>417</v>
      </c>
      <c r="B32" s="354">
        <v>5837.0939699999999</v>
      </c>
      <c r="C32" s="355">
        <v>1.0016747931981984</v>
      </c>
      <c r="D32" s="354">
        <v>5512.0996800000003</v>
      </c>
      <c r="E32" s="355">
        <v>1.0015005939534243</v>
      </c>
      <c r="F32" s="354">
        <v>4740.7121999999999</v>
      </c>
      <c r="G32" s="355">
        <v>1.0014119455959873</v>
      </c>
      <c r="H32" s="354">
        <v>19611.091280000001</v>
      </c>
      <c r="I32" s="355">
        <v>1.0014939389846964</v>
      </c>
      <c r="J32" s="354">
        <v>1515.7655199999999</v>
      </c>
      <c r="K32" s="355">
        <v>1.0008333292395823</v>
      </c>
      <c r="L32" s="354">
        <v>35685.372640000001</v>
      </c>
      <c r="M32" s="355">
        <v>1.0015365163838157</v>
      </c>
      <c r="N32" s="354">
        <v>19513.079599999997</v>
      </c>
      <c r="O32" s="355">
        <v>1.0025730014248722</v>
      </c>
      <c r="P32" s="354">
        <v>16154.418220000005</v>
      </c>
      <c r="Q32" s="355">
        <v>1.0019334420751334</v>
      </c>
      <c r="R32" s="354">
        <v>50675.199129999994</v>
      </c>
      <c r="S32" s="355">
        <v>1.0015055237896688</v>
      </c>
      <c r="T32" s="354">
        <v>39112.791169999997</v>
      </c>
      <c r="U32" s="355">
        <v>1.0015722327637342</v>
      </c>
      <c r="V32" s="354">
        <v>15556.645290000002</v>
      </c>
      <c r="W32" s="355">
        <v>1.001659214819459</v>
      </c>
      <c r="X32" s="354">
        <v>1056.5579100000002</v>
      </c>
      <c r="Y32" s="355">
        <v>1.0008284871118878</v>
      </c>
      <c r="Z32" s="354">
        <v>7183.0618199999999</v>
      </c>
      <c r="AA32" s="355">
        <v>1.0011817327294061</v>
      </c>
      <c r="AB32" s="354">
        <v>16982.762119999999</v>
      </c>
      <c r="AC32" s="355">
        <v>1.0014374292764343</v>
      </c>
      <c r="AD32" s="354">
        <v>928.84410000000003</v>
      </c>
      <c r="AE32" s="355">
        <v>1.0008187619007249</v>
      </c>
      <c r="AF32" s="354">
        <v>697.26195000000007</v>
      </c>
      <c r="AG32" s="355">
        <v>1.0008275471134096</v>
      </c>
      <c r="AH32" s="354">
        <v>9768.7336000000014</v>
      </c>
      <c r="AI32" s="355">
        <v>1.0012904309365169</v>
      </c>
      <c r="AJ32" s="354">
        <v>13125.132940000001</v>
      </c>
      <c r="AK32" s="355">
        <v>1.0019437496597912</v>
      </c>
      <c r="AL32" s="354">
        <v>7435.8822799999998</v>
      </c>
      <c r="AM32" s="355">
        <v>1.0046036325496881</v>
      </c>
      <c r="AN32" s="354">
        <v>10174.39025</v>
      </c>
      <c r="AO32" s="355">
        <v>1.0011922803927318</v>
      </c>
      <c r="AP32" s="354">
        <v>10828.521120000001</v>
      </c>
      <c r="AQ32" s="355">
        <v>1.0012521272127917</v>
      </c>
      <c r="AR32" s="354">
        <v>292095.41678999999</v>
      </c>
      <c r="AS32" s="355">
        <v>1.0016714696620794</v>
      </c>
    </row>
    <row r="33" spans="1:45" ht="19.5">
      <c r="A33" s="343" t="s">
        <v>418</v>
      </c>
      <c r="B33" s="356">
        <v>9.7595800000000015</v>
      </c>
      <c r="C33" s="357">
        <v>1.674793198198465E-3</v>
      </c>
      <c r="D33" s="356">
        <v>8.2590299999999992</v>
      </c>
      <c r="E33" s="357">
        <v>1.5005939534241419E-3</v>
      </c>
      <c r="F33" s="356">
        <v>6.6841900000000001</v>
      </c>
      <c r="G33" s="357">
        <v>1.4119455959872955E-3</v>
      </c>
      <c r="H33" s="356">
        <v>29.254070000000002</v>
      </c>
      <c r="I33" s="357">
        <v>1.4939389846965233E-3</v>
      </c>
      <c r="J33" s="356">
        <v>1.2620799999999999</v>
      </c>
      <c r="K33" s="357">
        <v>8.3332923958231477E-4</v>
      </c>
      <c r="L33" s="356">
        <v>54.747039999999991</v>
      </c>
      <c r="M33" s="357">
        <v>1.5365163838156127E-3</v>
      </c>
      <c r="N33" s="356">
        <v>50.078330000000001</v>
      </c>
      <c r="O33" s="357">
        <v>2.5730014248722287E-3</v>
      </c>
      <c r="P33" s="356">
        <v>31.173360000000006</v>
      </c>
      <c r="Q33" s="357">
        <v>1.9334420751332556E-3</v>
      </c>
      <c r="R33" s="356">
        <v>76.178029999999993</v>
      </c>
      <c r="S33" s="357">
        <v>1.5055237896687294E-3</v>
      </c>
      <c r="T33" s="356">
        <v>61.397880000000008</v>
      </c>
      <c r="U33" s="357">
        <v>1.5722327637339984E-3</v>
      </c>
      <c r="V33" s="356">
        <v>25.769059999999996</v>
      </c>
      <c r="W33" s="357">
        <v>1.6592148194590301E-3</v>
      </c>
      <c r="X33" s="356">
        <v>0.87461999999999995</v>
      </c>
      <c r="Y33" s="357">
        <v>8.2848711188750559E-4</v>
      </c>
      <c r="Z33" s="356">
        <v>8.4784400000000009</v>
      </c>
      <c r="AA33" s="357">
        <v>1.1817327294062336E-3</v>
      </c>
      <c r="AB33" s="356">
        <v>24.376480000000004</v>
      </c>
      <c r="AC33" s="357">
        <v>1.4374292764343579E-3</v>
      </c>
      <c r="AD33" s="356">
        <v>0.75988000000000011</v>
      </c>
      <c r="AE33" s="357">
        <v>8.18761900724915E-4</v>
      </c>
      <c r="AF33" s="356">
        <v>0.57654000000000005</v>
      </c>
      <c r="AG33" s="357">
        <v>8.2754711340947992E-4</v>
      </c>
      <c r="AH33" s="356">
        <v>12.589630000000001</v>
      </c>
      <c r="AI33" s="357">
        <v>1.2904309365168174E-3</v>
      </c>
      <c r="AJ33" s="356">
        <v>25.462479999999999</v>
      </c>
      <c r="AK33" s="357">
        <v>1.9437496597910599E-3</v>
      </c>
      <c r="AL33" s="356">
        <v>34.075200000000002</v>
      </c>
      <c r="AM33" s="357">
        <v>4.603632549688123E-3</v>
      </c>
      <c r="AN33" s="356">
        <v>12.116280000000003</v>
      </c>
      <c r="AO33" s="357">
        <v>1.1922803927318251E-3</v>
      </c>
      <c r="AP33" s="356">
        <v>13.541729999999999</v>
      </c>
      <c r="AQ33" s="357">
        <v>1.2521272127916647E-3</v>
      </c>
      <c r="AR33" s="356">
        <v>487.41392999999994</v>
      </c>
      <c r="AS33" s="357">
        <v>1.6714696620792186E-3</v>
      </c>
    </row>
    <row r="34" spans="1:45" ht="22.5" customHeight="1">
      <c r="A34" s="832" t="s">
        <v>419</v>
      </c>
      <c r="B34" s="833">
        <v>5827.33439</v>
      </c>
      <c r="C34" s="834">
        <v>1</v>
      </c>
      <c r="D34" s="833">
        <v>5503.8406500000001</v>
      </c>
      <c r="E34" s="834">
        <v>1</v>
      </c>
      <c r="F34" s="833">
        <v>4734.02801</v>
      </c>
      <c r="G34" s="834">
        <v>1</v>
      </c>
      <c r="H34" s="833">
        <v>19581.837210000002</v>
      </c>
      <c r="I34" s="834">
        <v>1</v>
      </c>
      <c r="J34" s="833">
        <v>1514.50344</v>
      </c>
      <c r="K34" s="834">
        <v>1</v>
      </c>
      <c r="L34" s="833">
        <v>35630.625599999999</v>
      </c>
      <c r="M34" s="834">
        <v>1</v>
      </c>
      <c r="N34" s="833">
        <v>19463.001270000001</v>
      </c>
      <c r="O34" s="834">
        <v>1</v>
      </c>
      <c r="P34" s="833">
        <v>16123.244860000004</v>
      </c>
      <c r="Q34" s="834">
        <v>1</v>
      </c>
      <c r="R34" s="833">
        <v>50599.021099999991</v>
      </c>
      <c r="S34" s="834">
        <v>1</v>
      </c>
      <c r="T34" s="833">
        <v>39051.393289999993</v>
      </c>
      <c r="U34" s="834">
        <v>1</v>
      </c>
      <c r="V34" s="833">
        <v>15530.876230000002</v>
      </c>
      <c r="W34" s="834">
        <v>1</v>
      </c>
      <c r="X34" s="833">
        <v>1055.6832899999999</v>
      </c>
      <c r="Y34" s="834">
        <v>1</v>
      </c>
      <c r="Z34" s="833">
        <v>7174.58338</v>
      </c>
      <c r="AA34" s="834">
        <v>1</v>
      </c>
      <c r="AB34" s="833">
        <v>16958.38564</v>
      </c>
      <c r="AC34" s="834">
        <v>1</v>
      </c>
      <c r="AD34" s="833">
        <v>928.08421999999996</v>
      </c>
      <c r="AE34" s="834">
        <v>1</v>
      </c>
      <c r="AF34" s="833">
        <v>696.68541000000005</v>
      </c>
      <c r="AG34" s="834">
        <v>1</v>
      </c>
      <c r="AH34" s="833">
        <v>9756.143970000001</v>
      </c>
      <c r="AI34" s="834">
        <v>1</v>
      </c>
      <c r="AJ34" s="833">
        <v>13099.670460000001</v>
      </c>
      <c r="AK34" s="834">
        <v>1</v>
      </c>
      <c r="AL34" s="833">
        <v>7401.8070800000005</v>
      </c>
      <c r="AM34" s="834">
        <v>1</v>
      </c>
      <c r="AN34" s="833">
        <v>10162.27397</v>
      </c>
      <c r="AO34" s="834">
        <v>1</v>
      </c>
      <c r="AP34" s="833">
        <v>10814.97939</v>
      </c>
      <c r="AQ34" s="834">
        <v>1</v>
      </c>
      <c r="AR34" s="833">
        <v>291608.00285999995</v>
      </c>
      <c r="AS34" s="834">
        <v>1</v>
      </c>
    </row>
    <row r="35" spans="1:45" ht="19.5">
      <c r="A35" s="345" t="s">
        <v>420</v>
      </c>
      <c r="B35" s="356">
        <v>-1.00143</v>
      </c>
      <c r="C35" s="357">
        <v>-1.718504436125211E-4</v>
      </c>
      <c r="D35" s="356">
        <v>-0.98286999999999991</v>
      </c>
      <c r="E35" s="357">
        <v>-1.7857893469353984E-4</v>
      </c>
      <c r="F35" s="356">
        <v>-8.2400000000000095E-3</v>
      </c>
      <c r="G35" s="357">
        <v>-1.740589616832455E-6</v>
      </c>
      <c r="H35" s="356">
        <v>-2.1672399999999996</v>
      </c>
      <c r="I35" s="357">
        <v>-1.1067602987186714E-4</v>
      </c>
      <c r="J35" s="356">
        <v>0</v>
      </c>
      <c r="K35" s="357">
        <v>0</v>
      </c>
      <c r="L35" s="356">
        <v>-4.9947300000000006</v>
      </c>
      <c r="M35" s="357">
        <v>-1.4018081119518712E-4</v>
      </c>
      <c r="N35" s="356">
        <v>-1.61008</v>
      </c>
      <c r="O35" s="357">
        <v>-8.2725165438988834E-5</v>
      </c>
      <c r="P35" s="356">
        <v>-6.30661</v>
      </c>
      <c r="Q35" s="357">
        <v>-3.9115017198839455E-4</v>
      </c>
      <c r="R35" s="356">
        <v>-19.708169999999999</v>
      </c>
      <c r="S35" s="357">
        <v>-3.8949706084333719E-4</v>
      </c>
      <c r="T35" s="356">
        <v>-14.978209999999999</v>
      </c>
      <c r="U35" s="357">
        <v>-3.8355123180292558E-4</v>
      </c>
      <c r="V35" s="356">
        <v>-6.30661</v>
      </c>
      <c r="W35" s="357">
        <v>-4.0606916870652309E-4</v>
      </c>
      <c r="X35" s="356">
        <v>0</v>
      </c>
      <c r="Y35" s="357">
        <v>0</v>
      </c>
      <c r="Z35" s="356">
        <v>0</v>
      </c>
      <c r="AA35" s="357">
        <v>0</v>
      </c>
      <c r="AB35" s="356">
        <v>0</v>
      </c>
      <c r="AC35" s="357">
        <v>0</v>
      </c>
      <c r="AD35" s="356">
        <v>0</v>
      </c>
      <c r="AE35" s="357">
        <v>0</v>
      </c>
      <c r="AF35" s="356">
        <v>0</v>
      </c>
      <c r="AG35" s="357">
        <v>0</v>
      </c>
      <c r="AH35" s="356">
        <v>0</v>
      </c>
      <c r="AI35" s="357">
        <v>0</v>
      </c>
      <c r="AJ35" s="356">
        <v>11.24907</v>
      </c>
      <c r="AK35" s="357">
        <v>8.5872923554444888E-4</v>
      </c>
      <c r="AL35" s="356">
        <v>6.6840300000000008</v>
      </c>
      <c r="AM35" s="357">
        <v>9.030267781580711E-4</v>
      </c>
      <c r="AN35" s="356">
        <v>8.3310499999999994</v>
      </c>
      <c r="AO35" s="357">
        <v>8.1980175151684083E-4</v>
      </c>
      <c r="AP35" s="356">
        <v>8.8030499999999989</v>
      </c>
      <c r="AQ35" s="357">
        <v>8.1396826406712167E-4</v>
      </c>
      <c r="AR35" s="356">
        <v>-22.996990000000004</v>
      </c>
      <c r="AS35" s="357">
        <v>-7.8862684749570418E-5</v>
      </c>
    </row>
    <row r="36" spans="1:45" ht="28.5">
      <c r="A36" s="345" t="s">
        <v>421</v>
      </c>
      <c r="B36" s="356">
        <v>0</v>
      </c>
      <c r="C36" s="357">
        <v>0</v>
      </c>
      <c r="D36" s="356">
        <v>0</v>
      </c>
      <c r="E36" s="357">
        <v>0</v>
      </c>
      <c r="F36" s="356">
        <v>0</v>
      </c>
      <c r="G36" s="357">
        <v>0</v>
      </c>
      <c r="H36" s="356">
        <v>0</v>
      </c>
      <c r="I36" s="357">
        <v>0</v>
      </c>
      <c r="J36" s="356">
        <v>0</v>
      </c>
      <c r="K36" s="357">
        <v>0</v>
      </c>
      <c r="L36" s="356">
        <v>0</v>
      </c>
      <c r="M36" s="357">
        <v>0</v>
      </c>
      <c r="N36" s="356">
        <v>0</v>
      </c>
      <c r="O36" s="357">
        <v>0</v>
      </c>
      <c r="P36" s="356">
        <v>0</v>
      </c>
      <c r="Q36" s="357">
        <v>0</v>
      </c>
      <c r="R36" s="356">
        <v>0</v>
      </c>
      <c r="S36" s="357">
        <v>0</v>
      </c>
      <c r="T36" s="356">
        <v>0</v>
      </c>
      <c r="U36" s="357">
        <v>0</v>
      </c>
      <c r="V36" s="356">
        <v>0</v>
      </c>
      <c r="W36" s="357">
        <v>0</v>
      </c>
      <c r="X36" s="356">
        <v>0</v>
      </c>
      <c r="Y36" s="357">
        <v>0</v>
      </c>
      <c r="Z36" s="356">
        <v>0</v>
      </c>
      <c r="AA36" s="357">
        <v>0</v>
      </c>
      <c r="AB36" s="356">
        <v>0</v>
      </c>
      <c r="AC36" s="357">
        <v>0</v>
      </c>
      <c r="AD36" s="356">
        <v>0</v>
      </c>
      <c r="AE36" s="357">
        <v>0</v>
      </c>
      <c r="AF36" s="356">
        <v>0</v>
      </c>
      <c r="AG36" s="357">
        <v>0</v>
      </c>
      <c r="AH36" s="356">
        <v>0</v>
      </c>
      <c r="AI36" s="357">
        <v>0</v>
      </c>
      <c r="AJ36" s="356">
        <v>0</v>
      </c>
      <c r="AK36" s="357">
        <v>0</v>
      </c>
      <c r="AL36" s="356">
        <v>0</v>
      </c>
      <c r="AM36" s="357">
        <v>0</v>
      </c>
      <c r="AN36" s="356">
        <v>0</v>
      </c>
      <c r="AO36" s="357">
        <v>0</v>
      </c>
      <c r="AP36" s="356">
        <v>0</v>
      </c>
      <c r="AQ36" s="357">
        <v>0</v>
      </c>
      <c r="AR36" s="356">
        <v>0</v>
      </c>
      <c r="AS36" s="357">
        <v>0</v>
      </c>
    </row>
    <row r="37" spans="1:45" ht="12.75" customHeight="1">
      <c r="A37" s="33" t="s">
        <v>502</v>
      </c>
      <c r="B37" s="33"/>
      <c r="C37" s="33"/>
    </row>
    <row r="39" spans="1:45">
      <c r="A39" s="570" t="s">
        <v>80</v>
      </c>
      <c r="B39" s="570"/>
      <c r="C39" s="570"/>
      <c r="AS39" s="24" t="s">
        <v>901</v>
      </c>
    </row>
    <row r="41" spans="1:45" ht="12.75" customHeight="1"/>
    <row r="42" spans="1:45" ht="15" customHeight="1">
      <c r="AM42" s="994"/>
      <c r="AN42" s="994"/>
      <c r="AP42" s="994"/>
      <c r="AQ42" s="994"/>
    </row>
    <row r="52" spans="1:3">
      <c r="A52" s="33"/>
      <c r="B52" s="33"/>
      <c r="C52" s="33"/>
    </row>
    <row r="53" spans="1:3">
      <c r="A53" s="495"/>
      <c r="B53" s="495"/>
      <c r="C53" s="495"/>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1" t="s">
        <v>1158</v>
      </c>
      <c r="B1" s="550"/>
      <c r="C1" s="550"/>
      <c r="D1" s="550"/>
      <c r="E1" s="550"/>
      <c r="F1" s="550"/>
      <c r="G1" s="508"/>
      <c r="H1" s="508"/>
      <c r="I1" s="508"/>
    </row>
    <row r="2" spans="1:9">
      <c r="A2" s="552" t="s">
        <v>1159</v>
      </c>
      <c r="B2" s="550"/>
      <c r="C2" s="550"/>
      <c r="D2" s="550"/>
      <c r="E2" s="550"/>
      <c r="F2" s="550"/>
      <c r="G2" s="508"/>
      <c r="H2" s="508"/>
      <c r="I2" s="508"/>
    </row>
    <row r="4" spans="1:9">
      <c r="A4" s="57" t="s">
        <v>82</v>
      </c>
      <c r="E4" s="57" t="s">
        <v>84</v>
      </c>
      <c r="I4" s="58"/>
    </row>
    <row r="5" spans="1:9">
      <c r="A5" s="507" t="s">
        <v>83</v>
      </c>
      <c r="E5" s="507" t="s">
        <v>85</v>
      </c>
      <c r="I5" s="59"/>
    </row>
    <row r="7" spans="1:9">
      <c r="A7" s="57" t="s">
        <v>1486</v>
      </c>
      <c r="B7" s="57"/>
      <c r="C7" s="57"/>
      <c r="D7" s="57"/>
      <c r="E7" s="57" t="s">
        <v>1487</v>
      </c>
      <c r="F7" s="57"/>
      <c r="G7" s="57"/>
      <c r="I7" s="57"/>
    </row>
    <row r="8" spans="1:9">
      <c r="A8" s="507" t="s">
        <v>1488</v>
      </c>
      <c r="B8" s="507"/>
      <c r="C8" s="507"/>
      <c r="E8" s="507" t="s">
        <v>1489</v>
      </c>
      <c r="F8" s="507"/>
      <c r="G8" s="507"/>
      <c r="H8" s="509"/>
    </row>
    <row r="10" spans="1:9" ht="26.25" customHeight="1">
      <c r="A10" s="122" t="s">
        <v>1490</v>
      </c>
      <c r="B10" s="122" t="s">
        <v>500</v>
      </c>
      <c r="C10" s="122" t="s">
        <v>501</v>
      </c>
      <c r="E10" s="122" t="s">
        <v>1490</v>
      </c>
      <c r="F10" s="122" t="s">
        <v>500</v>
      </c>
      <c r="G10" s="122" t="s">
        <v>501</v>
      </c>
    </row>
    <row r="11" spans="1:9">
      <c r="A11" s="1106">
        <v>43830</v>
      </c>
      <c r="B11" s="79">
        <v>1521</v>
      </c>
      <c r="C11" s="79">
        <v>1513</v>
      </c>
      <c r="E11" s="1106">
        <v>43830</v>
      </c>
      <c r="F11" s="79">
        <v>7714</v>
      </c>
      <c r="G11" s="79">
        <v>7908</v>
      </c>
    </row>
    <row r="12" spans="1:9">
      <c r="A12" s="1106">
        <v>43921</v>
      </c>
      <c r="B12" s="79">
        <v>2223</v>
      </c>
      <c r="C12" s="79">
        <v>2216</v>
      </c>
      <c r="E12" s="1106">
        <v>43921</v>
      </c>
      <c r="F12" s="79">
        <v>7134</v>
      </c>
      <c r="G12" s="79">
        <v>7300</v>
      </c>
    </row>
    <row r="13" spans="1:9">
      <c r="A13" s="1106">
        <v>44012</v>
      </c>
      <c r="B13" s="79">
        <v>2632</v>
      </c>
      <c r="C13" s="79">
        <v>2624</v>
      </c>
      <c r="E13" s="1106">
        <v>44012</v>
      </c>
      <c r="F13" s="79">
        <v>6579</v>
      </c>
      <c r="G13" s="79">
        <v>6706</v>
      </c>
    </row>
    <row r="14" spans="1:9">
      <c r="A14" s="1106">
        <v>44104</v>
      </c>
      <c r="B14" s="79">
        <v>3675</v>
      </c>
      <c r="C14" s="79">
        <v>3666</v>
      </c>
      <c r="E14" s="1106">
        <v>44104</v>
      </c>
      <c r="F14" s="79">
        <v>6412</v>
      </c>
      <c r="G14" s="79">
        <v>6532</v>
      </c>
    </row>
    <row r="15" spans="1:9">
      <c r="A15" s="1106">
        <v>44196</v>
      </c>
      <c r="B15" s="79">
        <v>4427</v>
      </c>
      <c r="C15" s="79">
        <v>4419</v>
      </c>
      <c r="E15" s="1106">
        <v>44196</v>
      </c>
      <c r="F15" s="79">
        <v>6273</v>
      </c>
      <c r="G15" s="79">
        <v>6390</v>
      </c>
    </row>
    <row r="16" spans="1:9">
      <c r="A16" s="1106">
        <v>44286</v>
      </c>
      <c r="B16" s="79">
        <v>5194</v>
      </c>
      <c r="C16" s="79">
        <v>5186</v>
      </c>
      <c r="E16" s="1106">
        <v>44286</v>
      </c>
      <c r="F16" s="79">
        <v>6043</v>
      </c>
      <c r="G16" s="79">
        <v>6164</v>
      </c>
    </row>
    <row r="17" spans="1:9">
      <c r="A17" s="1106">
        <v>44377</v>
      </c>
      <c r="B17" s="79">
        <v>5769</v>
      </c>
      <c r="C17" s="79">
        <v>5761</v>
      </c>
      <c r="E17" s="1106">
        <v>44377</v>
      </c>
      <c r="F17" s="79">
        <v>5867</v>
      </c>
      <c r="G17" s="79">
        <v>5989</v>
      </c>
    </row>
    <row r="18" spans="1:9">
      <c r="A18" s="1106">
        <v>44469</v>
      </c>
      <c r="B18" s="79">
        <v>6954</v>
      </c>
      <c r="C18" s="79">
        <v>6947</v>
      </c>
      <c r="E18" s="1106">
        <v>44469</v>
      </c>
      <c r="F18" s="79">
        <v>5768</v>
      </c>
      <c r="G18" s="79">
        <v>5897</v>
      </c>
    </row>
    <row r="19" spans="1:9">
      <c r="A19" s="1106">
        <v>44561</v>
      </c>
      <c r="B19" s="79">
        <v>7820</v>
      </c>
      <c r="C19" s="79">
        <v>7813</v>
      </c>
      <c r="E19" s="1106">
        <v>44561</v>
      </c>
      <c r="F19" s="79">
        <v>5674</v>
      </c>
      <c r="G19" s="79">
        <v>5806</v>
      </c>
    </row>
    <row r="20" spans="1:9">
      <c r="A20" s="1106">
        <v>44651</v>
      </c>
      <c r="B20" s="79">
        <v>8642</v>
      </c>
      <c r="C20" s="79">
        <v>8630</v>
      </c>
      <c r="E20" s="1106">
        <v>44651</v>
      </c>
      <c r="F20" s="79">
        <v>5471</v>
      </c>
      <c r="G20" s="79">
        <v>5604</v>
      </c>
    </row>
    <row r="21" spans="1:9">
      <c r="A21" s="1106">
        <v>44742</v>
      </c>
      <c r="B21" s="79">
        <v>9205</v>
      </c>
      <c r="C21" s="79">
        <v>9192</v>
      </c>
      <c r="E21" s="1106">
        <v>44742</v>
      </c>
      <c r="F21" s="79">
        <v>5394</v>
      </c>
      <c r="G21" s="79">
        <v>5534</v>
      </c>
    </row>
    <row r="22" spans="1:9">
      <c r="A22" s="1106">
        <v>44834</v>
      </c>
      <c r="B22" s="79">
        <v>10376</v>
      </c>
      <c r="C22" s="79">
        <v>10362</v>
      </c>
      <c r="E22" s="1106">
        <v>44834</v>
      </c>
      <c r="F22" s="79">
        <v>5308</v>
      </c>
      <c r="G22" s="79">
        <v>5447</v>
      </c>
    </row>
    <row r="23" spans="1:9">
      <c r="A23" s="1106">
        <v>44926</v>
      </c>
      <c r="B23" s="79">
        <v>11113</v>
      </c>
      <c r="C23" s="79">
        <v>11097</v>
      </c>
      <c r="E23" s="1106">
        <v>44926</v>
      </c>
      <c r="F23" s="79">
        <v>5232</v>
      </c>
      <c r="G23" s="79">
        <v>5366</v>
      </c>
    </row>
    <row r="24" spans="1:9">
      <c r="A24" s="1106">
        <v>45016</v>
      </c>
      <c r="B24" s="79">
        <v>11723</v>
      </c>
      <c r="C24" s="79">
        <v>11701</v>
      </c>
      <c r="E24" s="1106">
        <v>45016</v>
      </c>
      <c r="F24" s="79">
        <v>4990</v>
      </c>
      <c r="G24" s="79">
        <v>5129</v>
      </c>
    </row>
    <row r="25" spans="1:9">
      <c r="A25" s="1106">
        <v>45107</v>
      </c>
      <c r="B25" s="79">
        <v>12006</v>
      </c>
      <c r="C25" s="79">
        <v>11982</v>
      </c>
      <c r="E25" s="1106">
        <v>45107</v>
      </c>
      <c r="F25" s="79">
        <v>4807</v>
      </c>
      <c r="G25" s="79">
        <v>4944</v>
      </c>
      <c r="H25" s="1224"/>
      <c r="I25" s="1224"/>
    </row>
    <row r="26" spans="1:9">
      <c r="A26" s="1106">
        <v>45199</v>
      </c>
      <c r="B26" s="79">
        <v>12555</v>
      </c>
      <c r="C26" s="79">
        <v>12540</v>
      </c>
      <c r="E26" s="1106">
        <v>45199</v>
      </c>
      <c r="F26" s="79">
        <v>4589</v>
      </c>
      <c r="G26" s="79">
        <v>4727</v>
      </c>
      <c r="H26" s="73"/>
      <c r="I26" s="74"/>
    </row>
    <row r="27" spans="1:9">
      <c r="A27" s="1106">
        <v>45291</v>
      </c>
      <c r="B27" s="79">
        <v>13311</v>
      </c>
      <c r="C27" s="79">
        <v>13288</v>
      </c>
      <c r="E27" s="1106">
        <v>45291</v>
      </c>
      <c r="F27" s="79">
        <v>4398</v>
      </c>
      <c r="G27" s="79">
        <v>4539</v>
      </c>
    </row>
    <row r="28" spans="1:9">
      <c r="A28" s="1106">
        <v>45382</v>
      </c>
      <c r="B28" s="79">
        <v>14015</v>
      </c>
      <c r="C28" s="79">
        <v>13993</v>
      </c>
      <c r="E28" s="1106">
        <v>45382</v>
      </c>
      <c r="F28" s="79">
        <v>4233</v>
      </c>
      <c r="G28" s="79">
        <v>4379</v>
      </c>
    </row>
    <row r="29" spans="1:9">
      <c r="A29" s="1106">
        <v>45473</v>
      </c>
      <c r="B29" s="79">
        <v>14644</v>
      </c>
      <c r="C29" s="79">
        <v>14615</v>
      </c>
      <c r="E29" s="1106">
        <v>45473</v>
      </c>
      <c r="F29" s="79">
        <v>4135</v>
      </c>
      <c r="G29" s="79">
        <v>4281</v>
      </c>
    </row>
    <row r="30" spans="1:9">
      <c r="A30" s="1106">
        <v>45565</v>
      </c>
      <c r="B30" s="79">
        <v>15983</v>
      </c>
      <c r="C30" s="79">
        <v>15953</v>
      </c>
      <c r="E30" s="1106">
        <v>45565</v>
      </c>
      <c r="F30" s="79">
        <v>4121</v>
      </c>
      <c r="G30" s="79">
        <v>4267</v>
      </c>
    </row>
    <row r="31" spans="1:9">
      <c r="A31" s="1106">
        <v>45657</v>
      </c>
      <c r="B31" s="79">
        <v>17418</v>
      </c>
      <c r="C31" s="79">
        <v>17385</v>
      </c>
      <c r="E31" s="1106">
        <v>45657</v>
      </c>
      <c r="F31" s="79">
        <v>4106</v>
      </c>
      <c r="G31" s="79">
        <v>4250</v>
      </c>
    </row>
    <row r="32" spans="1:9">
      <c r="A32" s="1106">
        <v>45747</v>
      </c>
      <c r="B32" s="79">
        <v>18866</v>
      </c>
      <c r="C32" s="79">
        <v>18833</v>
      </c>
      <c r="E32" s="1106">
        <v>45747</v>
      </c>
      <c r="F32" s="79">
        <v>4139</v>
      </c>
      <c r="G32" s="79">
        <v>4279</v>
      </c>
    </row>
    <row r="33" spans="1:9">
      <c r="A33" s="1106">
        <v>45838</v>
      </c>
      <c r="B33" s="79">
        <v>19734</v>
      </c>
      <c r="C33" s="79">
        <v>19699</v>
      </c>
      <c r="E33" s="1106">
        <v>45838</v>
      </c>
      <c r="F33" s="79">
        <v>4112</v>
      </c>
      <c r="G33" s="79">
        <v>4246</v>
      </c>
    </row>
    <row r="34" spans="1:9">
      <c r="A34" s="1106">
        <v>45930</v>
      </c>
      <c r="B34" s="79">
        <v>21412</v>
      </c>
      <c r="C34" s="79">
        <v>21375</v>
      </c>
      <c r="E34" s="1106">
        <v>45930</v>
      </c>
      <c r="F34" s="79">
        <v>4108</v>
      </c>
      <c r="G34" s="79">
        <v>4242</v>
      </c>
    </row>
    <row r="35" spans="1:9">
      <c r="A35" s="1106">
        <v>46022</v>
      </c>
      <c r="B35" s="79">
        <v>22732</v>
      </c>
      <c r="C35" s="79">
        <v>22690</v>
      </c>
      <c r="E35" s="1106">
        <v>46022</v>
      </c>
      <c r="F35" s="79">
        <v>4108</v>
      </c>
      <c r="G35" s="79">
        <v>4240</v>
      </c>
    </row>
    <row r="36" spans="1:9">
      <c r="A36" s="1106">
        <v>46112</v>
      </c>
      <c r="B36" s="79">
        <v>24148</v>
      </c>
      <c r="C36" s="79">
        <v>24092</v>
      </c>
      <c r="E36" s="1106">
        <v>46112</v>
      </c>
      <c r="F36" s="79">
        <v>4204</v>
      </c>
      <c r="G36" s="79">
        <v>4338</v>
      </c>
    </row>
    <row r="37" spans="1:9">
      <c r="A37" s="33" t="s">
        <v>502</v>
      </c>
      <c r="E37" s="33" t="s">
        <v>499</v>
      </c>
    </row>
    <row r="39" spans="1:9">
      <c r="A39" s="570" t="s">
        <v>80</v>
      </c>
    </row>
    <row r="40" spans="1:9">
      <c r="E40" s="33"/>
    </row>
    <row r="41" spans="1:9">
      <c r="E41" s="33"/>
    </row>
    <row r="42" spans="1:9">
      <c r="D42" s="196"/>
      <c r="E42" s="196"/>
      <c r="F42" s="196"/>
      <c r="G42" s="196"/>
      <c r="H42" s="196"/>
      <c r="I42" s="196"/>
    </row>
    <row r="44" spans="1:9">
      <c r="D44" s="197"/>
      <c r="E44" s="197"/>
      <c r="F44" s="197"/>
      <c r="G44" s="197"/>
      <c r="H44" s="197"/>
      <c r="I44" s="197"/>
    </row>
    <row r="46" spans="1:9">
      <c r="I46" s="60"/>
    </row>
    <row r="53" spans="8:8">
      <c r="H53" s="60" t="s">
        <v>902</v>
      </c>
    </row>
  </sheetData>
  <mergeCells count="1">
    <mergeCell ref="H25:I25"/>
  </mergeCells>
  <hyperlinks>
    <hyperlink ref="A39"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1" customWidth="1"/>
    <col min="2" max="2" width="14.5703125" style="771" bestFit="1" customWidth="1"/>
    <col min="3" max="3" width="12.7109375" style="771" bestFit="1" customWidth="1"/>
    <col min="4" max="4" width="12.28515625" style="771" bestFit="1" customWidth="1"/>
    <col min="5" max="5" width="28" style="771" customWidth="1"/>
    <col min="6" max="6" width="15.5703125" style="771" bestFit="1" customWidth="1"/>
    <col min="7" max="16384" width="9.140625" style="771"/>
  </cols>
  <sheetData>
    <row r="1" spans="1:6">
      <c r="A1" s="1067" t="s">
        <v>1531</v>
      </c>
      <c r="B1" s="1066"/>
      <c r="D1" s="788"/>
    </row>
    <row r="2" spans="1:6" ht="14.25" customHeight="1">
      <c r="A2" s="483" t="s">
        <v>1568</v>
      </c>
      <c r="B2" s="483"/>
      <c r="C2" s="483"/>
      <c r="D2" s="788"/>
    </row>
    <row r="3" spans="1:6" ht="76.5">
      <c r="A3" s="1061" t="s">
        <v>1502</v>
      </c>
      <c r="B3" s="1065" t="s">
        <v>1510</v>
      </c>
      <c r="C3" s="1065" t="s">
        <v>1511</v>
      </c>
      <c r="D3" s="788"/>
    </row>
    <row r="4" spans="1:6" ht="25.5">
      <c r="A4" s="1065"/>
      <c r="B4" s="1072" t="s">
        <v>1679</v>
      </c>
      <c r="C4" s="1073" t="s">
        <v>1676</v>
      </c>
      <c r="D4" s="788"/>
      <c r="E4" s="994"/>
      <c r="F4" s="996"/>
    </row>
    <row r="5" spans="1:6" ht="21.75">
      <c r="A5" s="1070" t="s">
        <v>1517</v>
      </c>
      <c r="B5" s="1062">
        <v>24092</v>
      </c>
      <c r="C5" s="1062">
        <v>1432</v>
      </c>
      <c r="D5" s="999"/>
      <c r="E5" s="994"/>
      <c r="F5" s="995"/>
    </row>
    <row r="6" spans="1:6" ht="22.5">
      <c r="A6" s="1071" t="s">
        <v>1518</v>
      </c>
      <c r="B6" s="79">
        <v>116</v>
      </c>
      <c r="C6" s="79">
        <v>5</v>
      </c>
      <c r="D6" s="999"/>
      <c r="E6" s="994"/>
      <c r="F6" s="995"/>
    </row>
    <row r="7" spans="1:6" ht="22.5">
      <c r="A7" s="1071" t="s">
        <v>1519</v>
      </c>
      <c r="B7" s="79">
        <v>26</v>
      </c>
      <c r="C7" s="79">
        <v>0</v>
      </c>
      <c r="D7" s="999"/>
      <c r="E7" s="994"/>
      <c r="F7" s="995"/>
    </row>
    <row r="8" spans="1:6" ht="22.5">
      <c r="A8" s="1071" t="s">
        <v>1520</v>
      </c>
      <c r="B8" s="79">
        <v>21644</v>
      </c>
      <c r="C8" s="79">
        <v>1294</v>
      </c>
      <c r="D8" s="999"/>
      <c r="E8" s="43"/>
      <c r="F8" s="995"/>
    </row>
    <row r="9" spans="1:6" ht="22.5">
      <c r="A9" s="1071" t="s">
        <v>1521</v>
      </c>
      <c r="B9" s="79">
        <v>2296</v>
      </c>
      <c r="C9" s="79">
        <v>133</v>
      </c>
      <c r="D9" s="999"/>
      <c r="E9" s="994"/>
      <c r="F9" s="995"/>
    </row>
    <row r="10" spans="1:6" ht="15">
      <c r="A10" s="1071" t="s">
        <v>1522</v>
      </c>
      <c r="B10" s="79">
        <v>10</v>
      </c>
      <c r="C10" s="79">
        <v>0</v>
      </c>
      <c r="D10" s="999"/>
      <c r="E10" s="994"/>
      <c r="F10" s="995"/>
    </row>
    <row r="11" spans="1:6" ht="21.75">
      <c r="A11" s="1070" t="s">
        <v>1528</v>
      </c>
      <c r="B11" s="1062">
        <v>4338</v>
      </c>
      <c r="C11" s="1062">
        <v>212</v>
      </c>
      <c r="D11" s="999"/>
      <c r="E11" s="994"/>
      <c r="F11" s="995"/>
    </row>
    <row r="12" spans="1:6" ht="22.5">
      <c r="A12" s="1071" t="s">
        <v>1523</v>
      </c>
      <c r="B12" s="79">
        <v>320</v>
      </c>
      <c r="C12" s="79">
        <v>3</v>
      </c>
      <c r="D12" s="999"/>
      <c r="E12" s="994"/>
      <c r="F12" s="995"/>
    </row>
    <row r="13" spans="1:6" ht="15">
      <c r="A13" s="1071" t="s">
        <v>1524</v>
      </c>
      <c r="B13" s="79">
        <v>3975</v>
      </c>
      <c r="C13" s="79">
        <v>208</v>
      </c>
      <c r="D13" s="999"/>
      <c r="E13" s="43"/>
      <c r="F13" s="995"/>
    </row>
    <row r="14" spans="1:6" ht="22.5">
      <c r="A14" s="1071" t="s">
        <v>1521</v>
      </c>
      <c r="B14" s="79">
        <v>43</v>
      </c>
      <c r="C14" s="79">
        <v>1</v>
      </c>
      <c r="D14" s="999"/>
      <c r="E14" s="994"/>
      <c r="F14" s="995"/>
    </row>
    <row r="15" spans="1:6">
      <c r="A15" s="1071" t="s">
        <v>1525</v>
      </c>
      <c r="B15" s="79">
        <v>0</v>
      </c>
      <c r="C15" s="79">
        <v>0</v>
      </c>
      <c r="D15" s="999"/>
    </row>
    <row r="16" spans="1:6">
      <c r="A16" s="1063" t="s">
        <v>1503</v>
      </c>
      <c r="B16" s="1064">
        <v>28429</v>
      </c>
      <c r="C16" s="1064">
        <v>1644</v>
      </c>
      <c r="D16" s="788"/>
    </row>
    <row r="17" spans="1:5">
      <c r="A17" s="33" t="s">
        <v>502</v>
      </c>
      <c r="B17" s="788"/>
      <c r="C17" s="788"/>
      <c r="D17" s="788"/>
    </row>
    <row r="18" spans="1:5">
      <c r="A18" s="33"/>
      <c r="B18" s="788"/>
      <c r="C18" s="788"/>
      <c r="E18" s="653"/>
    </row>
    <row r="19" spans="1:5">
      <c r="A19" s="1069" t="s">
        <v>1677</v>
      </c>
      <c r="B19" s="1069"/>
      <c r="C19" s="1069"/>
      <c r="E19" s="653"/>
    </row>
    <row r="20" spans="1:5">
      <c r="A20" s="483" t="s">
        <v>1678</v>
      </c>
      <c r="B20" s="1068"/>
      <c r="C20" s="1068"/>
      <c r="E20" s="488"/>
    </row>
    <row r="21" spans="1:5" ht="14.25" customHeight="1">
      <c r="A21" s="1225"/>
      <c r="B21" s="1225"/>
      <c r="C21" s="1225"/>
      <c r="E21" s="13" t="s">
        <v>1236</v>
      </c>
    </row>
    <row r="22" spans="1:5" ht="63.75">
      <c r="A22" s="1065"/>
      <c r="B22" s="1226" t="s">
        <v>1504</v>
      </c>
      <c r="C22" s="1226"/>
      <c r="D22" s="1226"/>
      <c r="E22" s="1065" t="s">
        <v>1505</v>
      </c>
    </row>
    <row r="23" spans="1:5" ht="114.75">
      <c r="A23" s="1061" t="s">
        <v>1498</v>
      </c>
      <c r="B23" s="1065" t="s">
        <v>1506</v>
      </c>
      <c r="C23" s="1065" t="s">
        <v>1507</v>
      </c>
      <c r="D23" s="1065" t="s">
        <v>1508</v>
      </c>
      <c r="E23" s="1065" t="s">
        <v>1509</v>
      </c>
    </row>
    <row r="24" spans="1:5" ht="21.75">
      <c r="A24" s="1070" t="s">
        <v>1526</v>
      </c>
      <c r="B24" s="1062">
        <v>8460.0618700000014</v>
      </c>
      <c r="C24" s="1062">
        <v>9337.1497899999995</v>
      </c>
      <c r="D24" s="1062">
        <v>558.68606000000011</v>
      </c>
      <c r="E24" s="1062">
        <v>55582.122010000006</v>
      </c>
    </row>
    <row r="25" spans="1:5" ht="22.5">
      <c r="A25" s="1071" t="s">
        <v>1512</v>
      </c>
      <c r="B25" s="79">
        <v>41.517129999999995</v>
      </c>
      <c r="C25" s="79">
        <v>0</v>
      </c>
      <c r="D25" s="79">
        <v>0</v>
      </c>
      <c r="E25" s="79">
        <v>192.76826</v>
      </c>
    </row>
    <row r="26" spans="1:5" ht="22.5">
      <c r="A26" s="1071" t="s">
        <v>1513</v>
      </c>
      <c r="B26" s="79">
        <v>10.02209</v>
      </c>
      <c r="C26" s="79">
        <v>0</v>
      </c>
      <c r="D26" s="79">
        <v>0</v>
      </c>
      <c r="E26" s="79">
        <v>0.1133</v>
      </c>
    </row>
    <row r="27" spans="1:5" ht="22.5">
      <c r="A27" s="1071" t="s">
        <v>1514</v>
      </c>
      <c r="B27" s="79">
        <v>7622.6911799999998</v>
      </c>
      <c r="C27" s="79">
        <v>8538.4291199999989</v>
      </c>
      <c r="D27" s="79">
        <v>558.68606000000011</v>
      </c>
      <c r="E27" s="79">
        <v>50409.036989999993</v>
      </c>
    </row>
    <row r="28" spans="1:5" ht="22.5">
      <c r="A28" s="1071" t="s">
        <v>1515</v>
      </c>
      <c r="B28" s="79">
        <v>781.89909999999998</v>
      </c>
      <c r="C28" s="79">
        <v>798.72067000000004</v>
      </c>
      <c r="D28" s="79">
        <v>0</v>
      </c>
      <c r="E28" s="79">
        <v>4980.2034599999997</v>
      </c>
    </row>
    <row r="29" spans="1:5">
      <c r="A29" s="1071" t="s">
        <v>1499</v>
      </c>
      <c r="B29" s="79">
        <v>3.9323699999999997</v>
      </c>
      <c r="C29" s="79">
        <v>0</v>
      </c>
      <c r="D29" s="79">
        <v>0</v>
      </c>
      <c r="E29" s="79">
        <v>0</v>
      </c>
    </row>
    <row r="30" spans="1:5" ht="21.75">
      <c r="A30" s="1070" t="s">
        <v>1527</v>
      </c>
      <c r="B30" s="1062">
        <v>1885.8168899999998</v>
      </c>
      <c r="C30" s="1062">
        <v>506.82393999999994</v>
      </c>
      <c r="D30" s="1062">
        <v>0</v>
      </c>
      <c r="E30" s="1062">
        <v>3442.0788399999997</v>
      </c>
    </row>
    <row r="31" spans="1:5" ht="22.5">
      <c r="A31" s="1071" t="s">
        <v>1516</v>
      </c>
      <c r="B31" s="79">
        <v>146.88289</v>
      </c>
      <c r="C31" s="79">
        <v>0</v>
      </c>
      <c r="D31" s="79">
        <v>0</v>
      </c>
      <c r="E31" s="79">
        <v>112.16656999999999</v>
      </c>
    </row>
    <row r="32" spans="1:5">
      <c r="A32" s="1071" t="s">
        <v>1500</v>
      </c>
      <c r="B32" s="79">
        <v>1738.934</v>
      </c>
      <c r="C32" s="79">
        <v>506.82393999999994</v>
      </c>
      <c r="D32" s="79">
        <v>0</v>
      </c>
      <c r="E32" s="79">
        <v>3329.9122699999998</v>
      </c>
    </row>
    <row r="33" spans="1:5">
      <c r="A33" s="1071" t="s">
        <v>1499</v>
      </c>
      <c r="B33" s="79">
        <v>0</v>
      </c>
      <c r="C33" s="79">
        <v>0</v>
      </c>
      <c r="D33" s="79">
        <v>0</v>
      </c>
      <c r="E33" s="79">
        <v>0</v>
      </c>
    </row>
    <row r="34" spans="1:5" ht="14.25" customHeight="1">
      <c r="A34" s="1063" t="s">
        <v>1501</v>
      </c>
      <c r="B34" s="1064">
        <v>10345.87876</v>
      </c>
      <c r="C34" s="1064">
        <v>9843.9737299999997</v>
      </c>
      <c r="D34" s="1064">
        <v>558.68606000000011</v>
      </c>
      <c r="E34" s="1064">
        <v>59024.200850000001</v>
      </c>
    </row>
    <row r="35" spans="1:5" ht="14.25" customHeight="1">
      <c r="A35" s="33" t="s">
        <v>502</v>
      </c>
      <c r="B35" s="1046"/>
      <c r="C35" s="787"/>
      <c r="D35" s="26"/>
      <c r="E35" s="1046"/>
    </row>
    <row r="36" spans="1:5">
      <c r="A36" s="55" t="s">
        <v>916</v>
      </c>
      <c r="B36" s="1044"/>
      <c r="C36" s="1227"/>
      <c r="D36" s="1227"/>
      <c r="E36" s="1046"/>
    </row>
    <row r="37" spans="1:5">
      <c r="A37" s="1047"/>
      <c r="B37" s="1048"/>
      <c r="C37" s="1045"/>
      <c r="D37" s="1045"/>
      <c r="E37" s="1046"/>
    </row>
    <row r="38" spans="1:5">
      <c r="B38" s="1050"/>
      <c r="C38" s="1051"/>
      <c r="D38" s="1050"/>
      <c r="E38" s="1046"/>
    </row>
    <row r="39" spans="1:5">
      <c r="A39" s="1049"/>
      <c r="B39" s="1050"/>
      <c r="C39" s="1051"/>
      <c r="D39" s="1050"/>
      <c r="E39" s="1046"/>
    </row>
    <row r="40" spans="1:5">
      <c r="A40" s="1049"/>
      <c r="B40" s="1050"/>
      <c r="C40" s="1051"/>
      <c r="D40" s="1050"/>
      <c r="E40" s="1046"/>
    </row>
    <row r="41" spans="1:5">
      <c r="A41" s="1049"/>
      <c r="B41" s="1050"/>
      <c r="C41" s="1051"/>
      <c r="D41" s="1050"/>
      <c r="E41" s="1046"/>
    </row>
    <row r="42" spans="1:5">
      <c r="A42" s="1049"/>
      <c r="B42" s="1050"/>
      <c r="C42" s="1051"/>
      <c r="D42" s="1050"/>
      <c r="E42" s="1046"/>
    </row>
    <row r="43" spans="1:5">
      <c r="A43" s="1052"/>
      <c r="B43" s="1053"/>
      <c r="C43" s="1054"/>
      <c r="D43" s="1053"/>
      <c r="E43" s="1046"/>
    </row>
    <row r="44" spans="1:5">
      <c r="A44" s="1055"/>
      <c r="B44" s="1046"/>
      <c r="C44" s="1046"/>
      <c r="D44" s="1046"/>
      <c r="E44" s="1046"/>
    </row>
    <row r="45" spans="1:5">
      <c r="A45" s="1046"/>
      <c r="B45" s="1046"/>
      <c r="C45" s="1046"/>
      <c r="D45" s="1046"/>
      <c r="E45" s="60" t="s">
        <v>946</v>
      </c>
    </row>
    <row r="46" spans="1:5">
      <c r="A46" s="803"/>
    </row>
    <row r="47" spans="1:5">
      <c r="A47" s="804"/>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1" customWidth="1"/>
    <col min="2" max="3" width="10.42578125" style="771" customWidth="1"/>
    <col min="4" max="4" width="11.5703125" style="771" customWidth="1"/>
    <col min="5" max="16384" width="9.140625" style="771"/>
  </cols>
  <sheetData>
    <row r="1" spans="1:4">
      <c r="A1" s="132" t="s">
        <v>1532</v>
      </c>
      <c r="B1" s="262"/>
      <c r="C1" s="262"/>
      <c r="D1" s="262"/>
    </row>
    <row r="2" spans="1:4">
      <c r="A2" s="483" t="s">
        <v>1533</v>
      </c>
      <c r="B2" s="262"/>
      <c r="C2" s="262"/>
      <c r="D2" s="262"/>
    </row>
    <row r="3" spans="1:4">
      <c r="A3" s="262"/>
      <c r="B3" s="262"/>
      <c r="C3" s="262"/>
      <c r="D3" s="262"/>
    </row>
    <row r="4" spans="1:4">
      <c r="A4" s="262"/>
      <c r="B4" s="262"/>
      <c r="C4" s="262"/>
      <c r="D4" s="13" t="s">
        <v>1236</v>
      </c>
    </row>
    <row r="5" spans="1:4" ht="48" customHeight="1">
      <c r="A5" s="1228" t="s">
        <v>285</v>
      </c>
      <c r="B5" s="772" t="s">
        <v>884</v>
      </c>
      <c r="C5" s="1230" t="s">
        <v>323</v>
      </c>
      <c r="D5" s="1230"/>
    </row>
    <row r="6" spans="1:4" ht="26.25" customHeight="1">
      <c r="A6" s="1229"/>
      <c r="B6" s="773" t="s">
        <v>1679</v>
      </c>
      <c r="C6" s="774" t="s">
        <v>324</v>
      </c>
      <c r="D6" s="774" t="s">
        <v>325</v>
      </c>
    </row>
    <row r="7" spans="1:4">
      <c r="A7" s="415" t="s">
        <v>885</v>
      </c>
      <c r="B7" s="416">
        <v>1474.88861</v>
      </c>
      <c r="C7" s="417">
        <v>-7.8188212158074477E-2</v>
      </c>
      <c r="D7" s="416">
        <v>-125.10027000000002</v>
      </c>
    </row>
    <row r="8" spans="1:4">
      <c r="A8" s="415" t="s">
        <v>890</v>
      </c>
      <c r="B8" s="416">
        <v>1244.9520199999999</v>
      </c>
      <c r="C8" s="417">
        <v>4.00693165663355E-2</v>
      </c>
      <c r="D8" s="416">
        <v>47.96255000000005</v>
      </c>
    </row>
    <row r="9" spans="1:4">
      <c r="A9" s="415" t="s">
        <v>891</v>
      </c>
      <c r="B9" s="416">
        <v>686515.08675000002</v>
      </c>
      <c r="C9" s="417">
        <v>0.28497137573032694</v>
      </c>
      <c r="D9" s="416">
        <v>152250.19983</v>
      </c>
    </row>
    <row r="10" spans="1:4">
      <c r="A10" s="415" t="s">
        <v>1301</v>
      </c>
      <c r="B10" s="416">
        <v>0</v>
      </c>
      <c r="C10" s="474">
        <v>0</v>
      </c>
      <c r="D10" s="469">
        <v>0</v>
      </c>
    </row>
    <row r="11" spans="1:4">
      <c r="A11" s="415" t="s">
        <v>886</v>
      </c>
      <c r="B11" s="416">
        <v>623.65358000000003</v>
      </c>
      <c r="C11" s="417">
        <v>-0.28971164759039247</v>
      </c>
      <c r="D11" s="416">
        <v>-254.37514999999991</v>
      </c>
    </row>
    <row r="12" spans="1:4">
      <c r="A12" s="415" t="s">
        <v>887</v>
      </c>
      <c r="B12" s="416">
        <v>703.03028000000006</v>
      </c>
      <c r="C12" s="417">
        <v>-8.3813509058413449E-2</v>
      </c>
      <c r="D12" s="416">
        <v>-64.313799999999929</v>
      </c>
    </row>
    <row r="13" spans="1:4">
      <c r="A13" s="415" t="s">
        <v>892</v>
      </c>
      <c r="B13" s="416">
        <v>30829.217830000001</v>
      </c>
      <c r="C13" s="417">
        <v>4.073554244732791E-2</v>
      </c>
      <c r="D13" s="416">
        <v>1206.6897500000036</v>
      </c>
    </row>
    <row r="14" spans="1:4" ht="22.5">
      <c r="A14" s="418" t="s">
        <v>893</v>
      </c>
      <c r="B14" s="416">
        <v>77.012550000000005</v>
      </c>
      <c r="C14" s="417">
        <v>0.41908446009318734</v>
      </c>
      <c r="D14" s="416">
        <v>22.743370000000002</v>
      </c>
    </row>
    <row r="15" spans="1:4">
      <c r="A15" s="775" t="s">
        <v>888</v>
      </c>
      <c r="B15" s="776">
        <v>721467.84161999996</v>
      </c>
      <c r="C15" s="777">
        <v>0.26933164332884041</v>
      </c>
      <c r="D15" s="776">
        <v>153083.80627999996</v>
      </c>
    </row>
    <row r="16" spans="1:4">
      <c r="A16" s="415" t="s">
        <v>894</v>
      </c>
      <c r="B16" s="416">
        <v>1455.2590400000001</v>
      </c>
      <c r="C16" s="417">
        <v>0</v>
      </c>
      <c r="D16" s="416">
        <v>1455.2590400000001</v>
      </c>
    </row>
    <row r="17" spans="1:4">
      <c r="A17" s="418" t="s">
        <v>895</v>
      </c>
      <c r="B17" s="416">
        <v>29903.440670000004</v>
      </c>
      <c r="C17" s="417">
        <v>0.17698312610848599</v>
      </c>
      <c r="D17" s="416">
        <v>4496.584780000001</v>
      </c>
    </row>
    <row r="18" spans="1:4" ht="22.5">
      <c r="A18" s="418" t="s">
        <v>897</v>
      </c>
      <c r="B18" s="416">
        <v>0</v>
      </c>
      <c r="C18" s="474">
        <v>0</v>
      </c>
      <c r="D18" s="469">
        <v>0</v>
      </c>
    </row>
    <row r="19" spans="1:4">
      <c r="A19" s="415" t="s">
        <v>898</v>
      </c>
      <c r="B19" s="416">
        <v>0</v>
      </c>
      <c r="C19" s="474">
        <v>0</v>
      </c>
      <c r="D19" s="469">
        <v>0</v>
      </c>
    </row>
    <row r="20" spans="1:4">
      <c r="A20" s="415" t="s">
        <v>1302</v>
      </c>
      <c r="B20" s="416">
        <v>14056.03894</v>
      </c>
      <c r="C20" s="474">
        <v>0</v>
      </c>
      <c r="D20" s="469">
        <v>14056.03894</v>
      </c>
    </row>
    <row r="21" spans="1:4">
      <c r="A21" s="415" t="s">
        <v>1303</v>
      </c>
      <c r="B21" s="416">
        <v>651174.25310999993</v>
      </c>
      <c r="C21" s="474">
        <v>0.25938491759918536</v>
      </c>
      <c r="D21" s="469">
        <v>134116.88326999987</v>
      </c>
    </row>
    <row r="22" spans="1:4">
      <c r="A22" s="415" t="s">
        <v>1304</v>
      </c>
      <c r="B22" s="416">
        <v>0</v>
      </c>
      <c r="C22" s="474">
        <v>0</v>
      </c>
      <c r="D22" s="469">
        <v>0</v>
      </c>
    </row>
    <row r="23" spans="1:4">
      <c r="A23" s="415" t="s">
        <v>1305</v>
      </c>
      <c r="B23" s="416">
        <v>0</v>
      </c>
      <c r="C23" s="474">
        <v>0</v>
      </c>
      <c r="D23" s="469">
        <v>0</v>
      </c>
    </row>
    <row r="24" spans="1:4">
      <c r="A24" s="415" t="s">
        <v>1306</v>
      </c>
      <c r="B24" s="416">
        <v>0</v>
      </c>
      <c r="C24" s="474">
        <v>0</v>
      </c>
      <c r="D24" s="469">
        <v>0</v>
      </c>
    </row>
    <row r="25" spans="1:4">
      <c r="A25" s="415" t="s">
        <v>1307</v>
      </c>
      <c r="B25" s="416">
        <v>1922.3482799999999</v>
      </c>
      <c r="C25" s="474">
        <v>-0.2644049610148822</v>
      </c>
      <c r="D25" s="469">
        <v>-690.97587000000033</v>
      </c>
    </row>
    <row r="26" spans="1:4">
      <c r="A26" s="418" t="s">
        <v>899</v>
      </c>
      <c r="B26" s="416">
        <v>24178.331269999999</v>
      </c>
      <c r="C26" s="417">
        <v>4.5436958197277777E-2</v>
      </c>
      <c r="D26" s="416">
        <v>1050.8427300000005</v>
      </c>
    </row>
    <row r="27" spans="1:4" ht="22.5">
      <c r="A27" s="418" t="s">
        <v>900</v>
      </c>
      <c r="B27" s="416">
        <v>233.42935</v>
      </c>
      <c r="C27" s="417">
        <v>0.30409702021688423</v>
      </c>
      <c r="D27" s="416">
        <v>54.432430000000025</v>
      </c>
    </row>
    <row r="28" spans="1:4">
      <c r="A28" s="775" t="s">
        <v>889</v>
      </c>
      <c r="B28" s="776">
        <v>721467.84161999996</v>
      </c>
      <c r="C28" s="777">
        <v>0.26933164332884041</v>
      </c>
      <c r="D28" s="776">
        <v>153083.80627999996</v>
      </c>
    </row>
    <row r="29" spans="1:4">
      <c r="A29" s="415" t="s">
        <v>907</v>
      </c>
      <c r="B29" s="416">
        <v>1455.2590400000001</v>
      </c>
      <c r="C29" s="474">
        <v>0</v>
      </c>
      <c r="D29" s="469">
        <v>1455.2590400000001</v>
      </c>
    </row>
    <row r="30" spans="1:4">
      <c r="A30" s="33" t="s">
        <v>502</v>
      </c>
      <c r="B30" s="778"/>
      <c r="C30" s="778"/>
      <c r="D30" s="779"/>
    </row>
    <row r="31" spans="1:4">
      <c r="A31" s="804"/>
      <c r="B31" s="781"/>
      <c r="C31" s="781"/>
      <c r="D31" s="779"/>
    </row>
    <row r="32" spans="1:4">
      <c r="A32" s="132" t="s">
        <v>1534</v>
      </c>
      <c r="B32" s="781"/>
      <c r="C32" s="781"/>
      <c r="D32" s="779"/>
    </row>
    <row r="33" spans="1:6">
      <c r="A33" s="483" t="s">
        <v>1535</v>
      </c>
      <c r="B33" s="781"/>
      <c r="C33" s="781"/>
      <c r="D33" s="779"/>
    </row>
    <row r="34" spans="1:6">
      <c r="A34" s="780"/>
      <c r="B34" s="781"/>
      <c r="C34" s="781"/>
      <c r="D34" s="779"/>
    </row>
    <row r="35" spans="1:6">
      <c r="A35" s="782"/>
      <c r="B35" s="262"/>
      <c r="C35" s="262"/>
      <c r="D35" s="13" t="s">
        <v>1236</v>
      </c>
    </row>
    <row r="36" spans="1:6" ht="40.5" customHeight="1">
      <c r="A36" s="1228" t="s">
        <v>285</v>
      </c>
      <c r="B36" s="772" t="s">
        <v>286</v>
      </c>
      <c r="C36" s="1230" t="s">
        <v>343</v>
      </c>
      <c r="D36" s="1230"/>
    </row>
    <row r="37" spans="1:6" ht="24">
      <c r="A37" s="1231"/>
      <c r="B37" s="773" t="s">
        <v>1676</v>
      </c>
      <c r="C37" s="774" t="s">
        <v>324</v>
      </c>
      <c r="D37" s="774" t="s">
        <v>325</v>
      </c>
    </row>
    <row r="38" spans="1:6">
      <c r="A38" s="78" t="s">
        <v>1308</v>
      </c>
      <c r="B38" s="416">
        <v>12252.995429999999</v>
      </c>
      <c r="C38" s="474">
        <v>0.12759968431945623</v>
      </c>
      <c r="D38" s="469">
        <v>1386.5544399999994</v>
      </c>
    </row>
    <row r="39" spans="1:6">
      <c r="A39" s="78" t="s">
        <v>1309</v>
      </c>
      <c r="B39" s="416">
        <v>-11361.884799999998</v>
      </c>
      <c r="C39" s="474">
        <v>0.10074634429950713</v>
      </c>
      <c r="D39" s="469">
        <v>-1039.9020299999993</v>
      </c>
    </row>
    <row r="40" spans="1:6">
      <c r="A40" s="78" t="s">
        <v>1310</v>
      </c>
      <c r="B40" s="416">
        <v>891.1106299999999</v>
      </c>
      <c r="C40" s="474">
        <v>0.63669239854620963</v>
      </c>
      <c r="D40" s="469">
        <v>346.65240999999992</v>
      </c>
    </row>
    <row r="41" spans="1:6">
      <c r="A41" s="78" t="s">
        <v>1311</v>
      </c>
      <c r="B41" s="416">
        <v>0</v>
      </c>
      <c r="C41" s="474">
        <v>0</v>
      </c>
      <c r="D41" s="469">
        <v>0</v>
      </c>
    </row>
    <row r="42" spans="1:6">
      <c r="A42" s="78" t="s">
        <v>1312</v>
      </c>
      <c r="B42" s="473">
        <v>0</v>
      </c>
      <c r="C42" s="474">
        <v>0</v>
      </c>
      <c r="D42" s="469">
        <v>0</v>
      </c>
    </row>
    <row r="43" spans="1:6">
      <c r="A43" s="78" t="s">
        <v>1313</v>
      </c>
      <c r="B43" s="473">
        <v>0</v>
      </c>
      <c r="C43" s="474">
        <v>0</v>
      </c>
      <c r="D43" s="469">
        <v>0</v>
      </c>
    </row>
    <row r="44" spans="1:6">
      <c r="A44" s="78" t="s">
        <v>1314</v>
      </c>
      <c r="B44" s="473">
        <v>1867.1836700000003</v>
      </c>
      <c r="C44" s="474">
        <v>-1.258055313639636</v>
      </c>
      <c r="D44" s="469">
        <v>9102.7784100000008</v>
      </c>
    </row>
    <row r="45" spans="1:6" ht="22.5">
      <c r="A45" s="78" t="s">
        <v>1315</v>
      </c>
      <c r="B45" s="473">
        <v>-2181.8052500000003</v>
      </c>
      <c r="C45" s="474">
        <v>-1.3057804824465251</v>
      </c>
      <c r="D45" s="469">
        <v>-9317.0064000000002</v>
      </c>
    </row>
    <row r="46" spans="1:6" ht="22.5">
      <c r="A46" s="78" t="s">
        <v>1316</v>
      </c>
      <c r="B46" s="473">
        <v>0</v>
      </c>
      <c r="C46" s="474">
        <v>0</v>
      </c>
      <c r="D46" s="469">
        <v>0</v>
      </c>
      <c r="E46" s="898"/>
      <c r="F46" s="898"/>
    </row>
    <row r="47" spans="1:6">
      <c r="A47" s="78" t="s">
        <v>1317</v>
      </c>
      <c r="B47" s="473">
        <v>-113.30702000000001</v>
      </c>
      <c r="C47" s="474">
        <v>0</v>
      </c>
      <c r="D47" s="469">
        <v>-113.30702000000001</v>
      </c>
    </row>
    <row r="48" spans="1:6">
      <c r="A48" s="78" t="s">
        <v>1318</v>
      </c>
      <c r="B48" s="473">
        <v>251.12210999999999</v>
      </c>
      <c r="C48" s="783">
        <v>6.2423606843673429E-3</v>
      </c>
      <c r="D48" s="473">
        <v>1.5578699999999954</v>
      </c>
    </row>
    <row r="49" spans="1:5">
      <c r="A49" s="78" t="s">
        <v>1319</v>
      </c>
      <c r="B49" s="473">
        <v>-571.5495699999999</v>
      </c>
      <c r="C49" s="783">
        <v>0.23325376389741881</v>
      </c>
      <c r="D49" s="473">
        <v>-108.10109999999997</v>
      </c>
    </row>
    <row r="50" spans="1:5">
      <c r="A50" s="78" t="s">
        <v>1320</v>
      </c>
      <c r="B50" s="473">
        <v>0</v>
      </c>
      <c r="C50" s="474">
        <v>-1</v>
      </c>
      <c r="D50" s="469">
        <v>1.668E-2</v>
      </c>
    </row>
    <row r="51" spans="1:5" ht="33.75">
      <c r="A51" s="78" t="s">
        <v>1321</v>
      </c>
      <c r="B51" s="473">
        <v>0</v>
      </c>
      <c r="C51" s="474">
        <v>0</v>
      </c>
      <c r="D51" s="469">
        <v>0</v>
      </c>
    </row>
    <row r="52" spans="1:5" ht="22.5">
      <c r="A52" s="78" t="s">
        <v>1322</v>
      </c>
      <c r="B52" s="473">
        <v>142.75457</v>
      </c>
      <c r="C52" s="783">
        <v>-0.37976945280515984</v>
      </c>
      <c r="D52" s="473">
        <v>-87.409150000000025</v>
      </c>
    </row>
    <row r="53" spans="1:5">
      <c r="A53" s="78" t="s">
        <v>1323</v>
      </c>
      <c r="B53" s="473">
        <v>-1.89524</v>
      </c>
      <c r="C53" s="783">
        <v>-0.93186731806923129</v>
      </c>
      <c r="D53" s="473">
        <v>25.921659999999999</v>
      </c>
    </row>
    <row r="54" spans="1:5" ht="22.5">
      <c r="A54" s="78" t="s">
        <v>1324</v>
      </c>
      <c r="B54" s="473">
        <v>140.85933000000003</v>
      </c>
      <c r="C54" s="783">
        <v>-0.30387178805182102</v>
      </c>
      <c r="D54" s="473">
        <v>-61.487489999999994</v>
      </c>
    </row>
    <row r="55" spans="1:5">
      <c r="A55" s="78" t="s">
        <v>1325</v>
      </c>
      <c r="B55" s="473">
        <v>0</v>
      </c>
      <c r="C55" s="1036">
        <v>0</v>
      </c>
      <c r="D55" s="1037">
        <v>0</v>
      </c>
    </row>
    <row r="56" spans="1:5" ht="21.75">
      <c r="A56" s="784" t="s">
        <v>896</v>
      </c>
      <c r="B56" s="785">
        <v>140.85933000000003</v>
      </c>
      <c r="C56" s="786">
        <v>-0.30387178805182102</v>
      </c>
      <c r="D56" s="785">
        <v>-61.487489999999994</v>
      </c>
    </row>
    <row r="57" spans="1:5">
      <c r="A57" s="33" t="s">
        <v>502</v>
      </c>
    </row>
    <row r="58" spans="1:5">
      <c r="A58" s="803"/>
    </row>
    <row r="59" spans="1:5">
      <c r="A59" s="570" t="s">
        <v>80</v>
      </c>
    </row>
    <row r="60" spans="1:5">
      <c r="E60" s="60" t="s">
        <v>947</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1" customWidth="1"/>
    <col min="2" max="2" width="13.140625" style="771" customWidth="1"/>
    <col min="3" max="3" width="13.42578125" style="771" customWidth="1"/>
    <col min="4" max="4" width="12.85546875" style="771" customWidth="1"/>
    <col min="5" max="5" width="12.7109375" style="771" bestFit="1" customWidth="1"/>
    <col min="6" max="6" width="15.7109375" style="771" bestFit="1" customWidth="1"/>
    <col min="7" max="16384" width="9.140625" style="771"/>
  </cols>
  <sheetData>
    <row r="1" spans="1:8">
      <c r="A1" s="1074" t="s">
        <v>1536</v>
      </c>
      <c r="B1" s="788"/>
      <c r="C1" s="788"/>
      <c r="D1" s="788"/>
      <c r="E1" s="653" t="s">
        <v>1674</v>
      </c>
    </row>
    <row r="2" spans="1:8">
      <c r="A2" s="490" t="s">
        <v>1571</v>
      </c>
      <c r="B2" s="788"/>
      <c r="C2" s="788"/>
      <c r="D2" s="788"/>
      <c r="E2" s="488" t="s">
        <v>1675</v>
      </c>
    </row>
    <row r="3" spans="1:8">
      <c r="A3" s="788"/>
      <c r="B3" s="788"/>
      <c r="C3" s="13" t="s">
        <v>1236</v>
      </c>
      <c r="D3" s="788"/>
    </row>
    <row r="4" spans="1:8" ht="24">
      <c r="A4" s="1061" t="s">
        <v>392</v>
      </c>
      <c r="B4" s="1075" t="s">
        <v>1537</v>
      </c>
      <c r="C4" s="1075" t="s">
        <v>1538</v>
      </c>
      <c r="D4" s="788"/>
      <c r="E4" s="994"/>
      <c r="F4" s="996"/>
      <c r="G4" s="996"/>
      <c r="H4" s="1076"/>
    </row>
    <row r="5" spans="1:8" ht="15">
      <c r="A5" s="1077" t="s">
        <v>1539</v>
      </c>
      <c r="B5" s="790">
        <v>3711.1710900000003</v>
      </c>
      <c r="C5" s="791">
        <v>5.8962102939519893E-3</v>
      </c>
      <c r="D5" s="999"/>
      <c r="E5" s="994"/>
      <c r="F5" s="995"/>
      <c r="G5" s="995"/>
      <c r="H5" s="996"/>
    </row>
    <row r="6" spans="1:8" ht="15">
      <c r="A6" s="1078" t="s">
        <v>1540</v>
      </c>
      <c r="B6" s="790">
        <v>4777.1333300000006</v>
      </c>
      <c r="C6" s="791">
        <v>7.5897828563670855E-3</v>
      </c>
      <c r="D6" s="999"/>
      <c r="E6" s="994"/>
      <c r="F6" s="995"/>
      <c r="G6" s="995"/>
      <c r="H6" s="996"/>
    </row>
    <row r="7" spans="1:8" ht="15">
      <c r="A7" s="1078" t="s">
        <v>1541</v>
      </c>
      <c r="B7" s="790">
        <v>6952.6690699999999</v>
      </c>
      <c r="C7" s="791">
        <v>1.1046216395530177E-2</v>
      </c>
      <c r="D7" s="999"/>
      <c r="E7" s="994"/>
      <c r="F7" s="995"/>
      <c r="G7" s="995"/>
      <c r="H7" s="996"/>
    </row>
    <row r="8" spans="1:8" ht="15">
      <c r="A8" s="1078" t="s">
        <v>1542</v>
      </c>
      <c r="B8" s="790">
        <v>486328.15221000026</v>
      </c>
      <c r="C8" s="791">
        <v>0.77266528213315366</v>
      </c>
      <c r="D8" s="999"/>
      <c r="E8" s="43"/>
      <c r="F8" s="995"/>
      <c r="G8" s="995"/>
      <c r="H8" s="1076"/>
    </row>
    <row r="9" spans="1:8" ht="15">
      <c r="A9" s="1078" t="s">
        <v>1543</v>
      </c>
      <c r="B9" s="790">
        <v>186.70045000000002</v>
      </c>
      <c r="C9" s="791">
        <v>2.9662472801152064E-4</v>
      </c>
      <c r="D9" s="999"/>
      <c r="E9" s="994"/>
      <c r="F9" s="995"/>
      <c r="G9" s="995"/>
      <c r="H9" s="996"/>
    </row>
    <row r="10" spans="1:8" ht="15">
      <c r="A10" s="1078" t="s">
        <v>1544</v>
      </c>
      <c r="B10" s="790">
        <v>20369.959039999998</v>
      </c>
      <c r="C10" s="791">
        <v>3.2363251185767446E-2</v>
      </c>
      <c r="D10" s="999"/>
      <c r="E10" s="994"/>
      <c r="F10" s="995"/>
      <c r="G10" s="995"/>
      <c r="H10" s="996"/>
    </row>
    <row r="11" spans="1:8" ht="15">
      <c r="A11" s="1078" t="s">
        <v>1545</v>
      </c>
      <c r="B11" s="790">
        <v>497.75</v>
      </c>
      <c r="C11" s="791">
        <v>7.9081201126046771E-4</v>
      </c>
      <c r="D11" s="999"/>
      <c r="E11" s="994"/>
      <c r="F11" s="995"/>
      <c r="G11" s="995"/>
      <c r="H11" s="996"/>
    </row>
    <row r="12" spans="1:8" ht="15">
      <c r="A12" s="1079" t="s">
        <v>1546</v>
      </c>
      <c r="B12" s="790">
        <v>89344.353360000008</v>
      </c>
      <c r="C12" s="791">
        <v>0.14194794128656463</v>
      </c>
      <c r="D12" s="999"/>
      <c r="E12" s="994"/>
      <c r="F12" s="995"/>
      <c r="G12" s="995"/>
      <c r="H12" s="996"/>
    </row>
    <row r="13" spans="1:8" ht="15">
      <c r="A13" s="1078" t="s">
        <v>1547</v>
      </c>
      <c r="B13" s="790">
        <v>17248.449230000002</v>
      </c>
      <c r="C13" s="791">
        <v>2.7403879109393001E-2</v>
      </c>
      <c r="D13" s="999"/>
      <c r="E13" s="43"/>
      <c r="F13" s="995"/>
      <c r="G13" s="995"/>
      <c r="H13" s="1076"/>
    </row>
    <row r="14" spans="1:8" ht="21.75">
      <c r="A14" s="1080" t="s">
        <v>1548</v>
      </c>
      <c r="B14" s="1081">
        <v>629416.33778000029</v>
      </c>
      <c r="C14" s="1082">
        <v>1</v>
      </c>
      <c r="D14" s="999"/>
      <c r="E14" s="994"/>
      <c r="F14" s="995"/>
      <c r="G14" s="995"/>
      <c r="H14" s="996"/>
    </row>
    <row r="15" spans="1:8">
      <c r="A15" s="33" t="s">
        <v>502</v>
      </c>
      <c r="B15" s="788"/>
      <c r="C15" s="788"/>
      <c r="D15" s="999"/>
    </row>
    <row r="16" spans="1:8">
      <c r="A16" s="803"/>
      <c r="B16" s="788"/>
      <c r="C16" s="788"/>
      <c r="D16" s="788"/>
    </row>
    <row r="17" spans="1:5">
      <c r="A17" s="804"/>
      <c r="B17" s="788"/>
      <c r="C17" s="788"/>
      <c r="D17" s="788"/>
    </row>
    <row r="18" spans="1:5">
      <c r="A18" s="1074" t="s">
        <v>1572</v>
      </c>
      <c r="B18" s="788"/>
      <c r="C18" s="788"/>
      <c r="E18" s="653" t="s">
        <v>1674</v>
      </c>
    </row>
    <row r="19" spans="1:5">
      <c r="A19" s="490" t="s">
        <v>1573</v>
      </c>
      <c r="B19" s="788"/>
      <c r="C19" s="788"/>
      <c r="E19" s="488" t="s">
        <v>1675</v>
      </c>
    </row>
    <row r="20" spans="1:5">
      <c r="A20" s="788"/>
      <c r="B20" s="13" t="s">
        <v>1236</v>
      </c>
      <c r="C20" s="788"/>
      <c r="D20" s="788"/>
    </row>
    <row r="21" spans="1:5" ht="24">
      <c r="A21" s="1083" t="s">
        <v>1549</v>
      </c>
      <c r="B21" s="1084" t="s">
        <v>1550</v>
      </c>
      <c r="C21" s="788"/>
      <c r="D21" s="788"/>
    </row>
    <row r="22" spans="1:5">
      <c r="A22" s="1085" t="s">
        <v>1551</v>
      </c>
      <c r="B22" s="1086">
        <v>23546.81582</v>
      </c>
      <c r="C22" s="788"/>
      <c r="D22" s="788"/>
    </row>
    <row r="23" spans="1:5">
      <c r="A23" s="1085" t="s">
        <v>1552</v>
      </c>
      <c r="B23" s="1086">
        <v>42343.731670000001</v>
      </c>
      <c r="C23" s="788"/>
      <c r="D23" s="788"/>
    </row>
    <row r="24" spans="1:5" ht="21.75">
      <c r="A24" s="1087" t="s">
        <v>1553</v>
      </c>
      <c r="B24" s="1088">
        <v>18796.915850000001</v>
      </c>
      <c r="C24" s="788"/>
      <c r="D24" s="788"/>
    </row>
    <row r="25" spans="1:5">
      <c r="A25" s="1085" t="s">
        <v>1554</v>
      </c>
      <c r="B25" s="1086">
        <v>7848.9386100000002</v>
      </c>
      <c r="C25" s="788"/>
      <c r="D25" s="788"/>
    </row>
    <row r="26" spans="1:5">
      <c r="A26" s="1085" t="s">
        <v>1555</v>
      </c>
      <c r="B26" s="1086">
        <v>42343.731670000001</v>
      </c>
      <c r="C26" s="788"/>
      <c r="D26" s="788"/>
    </row>
    <row r="27" spans="1:5" ht="32.25">
      <c r="A27" s="1087" t="s">
        <v>1556</v>
      </c>
      <c r="B27" s="1088">
        <v>34494.793060000004</v>
      </c>
      <c r="C27" s="788"/>
      <c r="D27" s="788"/>
    </row>
    <row r="28" spans="1:5" ht="22.5">
      <c r="A28" s="1071" t="s">
        <v>1557</v>
      </c>
      <c r="B28" s="1086">
        <v>6131.7939999999999</v>
      </c>
      <c r="C28" s="788"/>
      <c r="D28" s="788"/>
    </row>
    <row r="29" spans="1:5">
      <c r="A29" s="1085" t="s">
        <v>1555</v>
      </c>
      <c r="B29" s="1086">
        <v>42343.731670000001</v>
      </c>
      <c r="C29" s="788"/>
      <c r="D29" s="788"/>
    </row>
    <row r="30" spans="1:5" ht="32.25">
      <c r="A30" s="1087" t="s">
        <v>1558</v>
      </c>
      <c r="B30" s="1088">
        <v>36211.937669999999</v>
      </c>
      <c r="C30" s="788"/>
      <c r="D30" s="788"/>
    </row>
    <row r="31" spans="1:5">
      <c r="A31" s="33" t="s">
        <v>502</v>
      </c>
      <c r="B31" s="788"/>
      <c r="C31" s="788"/>
      <c r="D31" s="788"/>
    </row>
    <row r="32" spans="1:5">
      <c r="A32" s="55" t="s">
        <v>916</v>
      </c>
      <c r="B32" s="788"/>
      <c r="C32" s="788"/>
      <c r="D32" s="788"/>
    </row>
    <row r="33" spans="1:4">
      <c r="A33" s="803"/>
      <c r="B33" s="788"/>
      <c r="C33" s="788"/>
      <c r="D33" s="788"/>
    </row>
    <row r="34" spans="1:4">
      <c r="A34" s="1074"/>
      <c r="B34" s="788"/>
      <c r="C34" s="788"/>
      <c r="D34" s="788"/>
    </row>
    <row r="35" spans="1:4">
      <c r="A35" s="570" t="s">
        <v>80</v>
      </c>
      <c r="B35" s="788"/>
      <c r="C35" s="788"/>
      <c r="D35" s="788"/>
    </row>
    <row r="36" spans="1:4">
      <c r="A36" s="788"/>
      <c r="C36" s="788"/>
      <c r="D36" s="13"/>
    </row>
    <row r="37" spans="1:4">
      <c r="A37" s="1089"/>
      <c r="B37" s="1089"/>
      <c r="C37" s="1232"/>
      <c r="D37" s="1232"/>
    </row>
    <row r="38" spans="1:4">
      <c r="A38" s="1090"/>
      <c r="B38" s="1091"/>
      <c r="C38" s="1092"/>
      <c r="D38" s="1092"/>
    </row>
    <row r="39" spans="1:4">
      <c r="A39" s="1093"/>
      <c r="B39" s="1094"/>
      <c r="C39" s="1051"/>
      <c r="D39" s="1094"/>
    </row>
    <row r="40" spans="1:4">
      <c r="A40" s="1093"/>
      <c r="B40" s="1094"/>
      <c r="C40" s="1051"/>
      <c r="D40" s="1094"/>
    </row>
    <row r="41" spans="1:4">
      <c r="A41" s="1093"/>
      <c r="B41" s="1094"/>
      <c r="C41" s="1051"/>
      <c r="D41" s="1094"/>
    </row>
    <row r="42" spans="1:4">
      <c r="A42" s="1093"/>
      <c r="B42" s="1094"/>
      <c r="C42" s="1051"/>
      <c r="D42" s="1094"/>
    </row>
    <row r="43" spans="1:4">
      <c r="A43" s="1093"/>
      <c r="B43" s="1094"/>
      <c r="C43" s="1051"/>
      <c r="D43" s="1094"/>
    </row>
    <row r="44" spans="1:4">
      <c r="A44" s="1095"/>
      <c r="B44" s="1096"/>
      <c r="C44" s="1054"/>
      <c r="D44" s="1096"/>
    </row>
    <row r="45" spans="1:4">
      <c r="A45" s="33"/>
    </row>
    <row r="47" spans="1:4">
      <c r="A47" s="803"/>
    </row>
    <row r="48" spans="1:4">
      <c r="A48" s="804"/>
    </row>
    <row r="62" spans="5:5">
      <c r="E62" s="60" t="s">
        <v>1559</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906</v>
      </c>
    </row>
    <row r="2" spans="1:1">
      <c r="A2" s="1"/>
    </row>
    <row r="3" spans="1:1">
      <c r="A3" s="617" t="s">
        <v>590</v>
      </c>
    </row>
    <row r="4" spans="1:1">
      <c r="A4" s="587"/>
    </row>
    <row r="5" spans="1:1">
      <c r="A5" s="760" t="s">
        <v>716</v>
      </c>
    </row>
    <row r="6" spans="1:1">
      <c r="A6" s="761" t="s">
        <v>875</v>
      </c>
    </row>
    <row r="7" spans="1:1">
      <c r="A7" s="760" t="s">
        <v>608</v>
      </c>
    </row>
    <row r="8" spans="1:1">
      <c r="A8" s="761" t="s">
        <v>609</v>
      </c>
    </row>
    <row r="9" spans="1:1">
      <c r="A9" s="760" t="s">
        <v>689</v>
      </c>
    </row>
    <row r="10" spans="1:1">
      <c r="A10" s="761" t="s">
        <v>690</v>
      </c>
    </row>
    <row r="11" spans="1:1">
      <c r="A11" s="760" t="s">
        <v>610</v>
      </c>
    </row>
    <row r="12" spans="1:1" s="242" customFormat="1">
      <c r="A12" s="761" t="s">
        <v>726</v>
      </c>
    </row>
    <row r="13" spans="1:1">
      <c r="A13" s="760" t="s">
        <v>693</v>
      </c>
    </row>
    <row r="14" spans="1:1">
      <c r="A14" s="761" t="s">
        <v>876</v>
      </c>
    </row>
    <row r="15" spans="1:1">
      <c r="A15" s="760" t="s">
        <v>612</v>
      </c>
    </row>
    <row r="16" spans="1:1">
      <c r="A16" s="761" t="s">
        <v>877</v>
      </c>
    </row>
    <row r="17" spans="1:2">
      <c r="A17" s="760" t="s">
        <v>613</v>
      </c>
    </row>
    <row r="18" spans="1:2">
      <c r="A18" s="761" t="s">
        <v>614</v>
      </c>
      <c r="B18" s="134"/>
    </row>
    <row r="19" spans="1:2">
      <c r="A19" s="760" t="s">
        <v>615</v>
      </c>
      <c r="B19" s="510"/>
    </row>
    <row r="20" spans="1:2">
      <c r="A20" s="761" t="s">
        <v>616</v>
      </c>
      <c r="B20" s="315"/>
    </row>
    <row r="21" spans="1:2">
      <c r="A21" s="760" t="s">
        <v>617</v>
      </c>
      <c r="B21" s="134"/>
    </row>
    <row r="22" spans="1:2">
      <c r="A22" s="761" t="s">
        <v>860</v>
      </c>
      <c r="B22" s="510"/>
    </row>
    <row r="23" spans="1:2">
      <c r="A23" s="760" t="s">
        <v>618</v>
      </c>
      <c r="B23" s="134"/>
    </row>
    <row r="24" spans="1:2">
      <c r="A24" s="761" t="s">
        <v>861</v>
      </c>
      <c r="B24" s="510"/>
    </row>
    <row r="25" spans="1:2">
      <c r="A25" s="760" t="s">
        <v>735</v>
      </c>
      <c r="B25" s="283"/>
    </row>
    <row r="26" spans="1:2">
      <c r="A26" s="761" t="s">
        <v>878</v>
      </c>
      <c r="B26" s="515"/>
    </row>
    <row r="27" spans="1:2">
      <c r="A27" s="760" t="s">
        <v>621</v>
      </c>
      <c r="B27" s="120"/>
    </row>
    <row r="28" spans="1:2">
      <c r="A28" s="761" t="s">
        <v>620</v>
      </c>
      <c r="B28" s="486"/>
    </row>
    <row r="29" spans="1:2">
      <c r="A29" s="760" t="s">
        <v>691</v>
      </c>
      <c r="B29" s="135"/>
    </row>
    <row r="30" spans="1:2">
      <c r="A30" s="761" t="s">
        <v>879</v>
      </c>
      <c r="B30" s="513"/>
    </row>
    <row r="31" spans="1:2">
      <c r="A31" s="760" t="s">
        <v>623</v>
      </c>
      <c r="B31" s="134"/>
    </row>
    <row r="32" spans="1:2">
      <c r="A32" s="761" t="s">
        <v>864</v>
      </c>
      <c r="B32" s="510"/>
    </row>
    <row r="33" spans="1:2">
      <c r="A33" s="760" t="s">
        <v>624</v>
      </c>
      <c r="B33" s="120"/>
    </row>
    <row r="34" spans="1:2">
      <c r="A34" s="761" t="s">
        <v>865</v>
      </c>
      <c r="B34" s="486"/>
    </row>
    <row r="35" spans="1:2">
      <c r="A35" s="760" t="s">
        <v>692</v>
      </c>
      <c r="B35" s="120"/>
    </row>
    <row r="36" spans="1:2">
      <c r="A36" s="761" t="s">
        <v>880</v>
      </c>
      <c r="B36" s="486"/>
    </row>
    <row r="37" spans="1:2">
      <c r="A37" s="760" t="s">
        <v>625</v>
      </c>
      <c r="B37" s="134"/>
    </row>
    <row r="38" spans="1:2">
      <c r="A38" s="761" t="s">
        <v>866</v>
      </c>
      <c r="B38" s="512"/>
    </row>
    <row r="39" spans="1:2">
      <c r="A39" s="760" t="s">
        <v>953</v>
      </c>
      <c r="B39" s="136"/>
    </row>
    <row r="40" spans="1:2">
      <c r="A40" s="761" t="s">
        <v>954</v>
      </c>
      <c r="B40" s="512"/>
    </row>
    <row r="41" spans="1:2">
      <c r="A41" s="760" t="s">
        <v>955</v>
      </c>
      <c r="B41" s="135"/>
    </row>
    <row r="42" spans="1:2">
      <c r="A42" s="761" t="s">
        <v>956</v>
      </c>
      <c r="B42" s="486"/>
    </row>
    <row r="43" spans="1:2">
      <c r="A43" s="760" t="s">
        <v>957</v>
      </c>
      <c r="B43" s="135"/>
    </row>
    <row r="44" spans="1:2">
      <c r="A44" s="761" t="s">
        <v>958</v>
      </c>
      <c r="B44" s="486"/>
    </row>
    <row r="45" spans="1:2" s="242" customFormat="1">
      <c r="A45" s="760" t="s">
        <v>959</v>
      </c>
      <c r="B45" s="486"/>
    </row>
    <row r="46" spans="1:2" s="242" customFormat="1">
      <c r="A46" s="761" t="s">
        <v>867</v>
      </c>
      <c r="B46" s="486"/>
    </row>
    <row r="47" spans="1:2" s="242" customFormat="1">
      <c r="A47" s="760" t="s">
        <v>939</v>
      </c>
      <c r="B47" s="486"/>
    </row>
    <row r="48" spans="1:2" s="242" customFormat="1">
      <c r="A48" s="761" t="s">
        <v>940</v>
      </c>
      <c r="B48" s="486"/>
    </row>
    <row r="49" spans="1:5" s="242" customFormat="1">
      <c r="A49" s="760" t="s">
        <v>942</v>
      </c>
      <c r="B49" s="486"/>
    </row>
    <row r="50" spans="1:5" s="242" customFormat="1">
      <c r="A50" s="761" t="s">
        <v>943</v>
      </c>
      <c r="B50" s="486"/>
    </row>
    <row r="51" spans="1:5" s="242" customFormat="1">
      <c r="A51" s="760" t="s">
        <v>960</v>
      </c>
      <c r="B51" s="486"/>
    </row>
    <row r="52" spans="1:5" s="242" customFormat="1">
      <c r="A52" s="761" t="s">
        <v>961</v>
      </c>
      <c r="B52" s="486"/>
    </row>
    <row r="53" spans="1:5">
      <c r="A53" s="589"/>
      <c r="B53" s="510"/>
    </row>
    <row r="54" spans="1:5">
      <c r="A54" s="597" t="s">
        <v>591</v>
      </c>
      <c r="B54" s="120"/>
    </row>
    <row r="55" spans="1:5">
      <c r="A55" s="588"/>
      <c r="B55" s="486"/>
    </row>
    <row r="56" spans="1:5" ht="15" customHeight="1">
      <c r="A56" s="792" t="s">
        <v>1491</v>
      </c>
      <c r="C56" s="692"/>
      <c r="D56" s="57"/>
      <c r="E56" s="57"/>
    </row>
    <row r="57" spans="1:5">
      <c r="A57" s="762" t="s">
        <v>1492</v>
      </c>
      <c r="C57" s="693"/>
    </row>
    <row r="58" spans="1:5">
      <c r="A58" s="792" t="s">
        <v>1493</v>
      </c>
      <c r="C58" s="693"/>
    </row>
    <row r="59" spans="1:5">
      <c r="A59" s="762" t="s">
        <v>1494</v>
      </c>
      <c r="C59" s="693"/>
    </row>
    <row r="60" spans="1:5" s="242" customFormat="1">
      <c r="A60" s="792" t="s">
        <v>1531</v>
      </c>
    </row>
    <row r="61" spans="1:5" s="242" customFormat="1">
      <c r="A61" s="762" t="s">
        <v>1568</v>
      </c>
    </row>
    <row r="62" spans="1:5" s="242" customFormat="1">
      <c r="A62" s="792" t="s">
        <v>1569</v>
      </c>
    </row>
    <row r="63" spans="1:5" s="242" customFormat="1">
      <c r="A63" s="762" t="s">
        <v>1570</v>
      </c>
    </row>
    <row r="64" spans="1:5" s="242" customFormat="1">
      <c r="A64" s="792" t="s">
        <v>1532</v>
      </c>
    </row>
    <row r="65" spans="1:1" s="242" customFormat="1">
      <c r="A65" s="762" t="s">
        <v>1533</v>
      </c>
    </row>
    <row r="66" spans="1:1" s="242" customFormat="1">
      <c r="A66" s="792" t="s">
        <v>1534</v>
      </c>
    </row>
    <row r="67" spans="1:1" s="242" customFormat="1">
      <c r="A67" s="762" t="s">
        <v>1535</v>
      </c>
    </row>
    <row r="68" spans="1:1" s="994" customFormat="1">
      <c r="A68" s="792" t="s">
        <v>1536</v>
      </c>
    </row>
    <row r="69" spans="1:1" s="994" customFormat="1">
      <c r="A69" s="762" t="s">
        <v>1571</v>
      </c>
    </row>
    <row r="70" spans="1:1" s="994" customFormat="1">
      <c r="A70" s="792" t="s">
        <v>1572</v>
      </c>
    </row>
    <row r="71" spans="1:1" s="994" customFormat="1">
      <c r="A71" s="762" t="s">
        <v>1573</v>
      </c>
    </row>
    <row r="72" spans="1:1">
      <c r="A72" s="588"/>
    </row>
    <row r="73" spans="1:1">
      <c r="A73" s="598" t="s">
        <v>592</v>
      </c>
    </row>
    <row r="74" spans="1:1">
      <c r="A74" s="590"/>
    </row>
    <row r="75" spans="1:1">
      <c r="A75" s="794" t="s">
        <v>1293</v>
      </c>
    </row>
    <row r="76" spans="1:1">
      <c r="A76" s="795" t="s">
        <v>1292</v>
      </c>
    </row>
    <row r="77" spans="1:1">
      <c r="A77" s="794" t="s">
        <v>694</v>
      </c>
    </row>
    <row r="78" spans="1:1">
      <c r="A78" s="795" t="s">
        <v>695</v>
      </c>
    </row>
    <row r="79" spans="1:1">
      <c r="A79" s="591"/>
    </row>
    <row r="80" spans="1:1">
      <c r="A80" s="599" t="s">
        <v>593</v>
      </c>
    </row>
    <row r="81" spans="1:1">
      <c r="A81" s="592"/>
    </row>
    <row r="82" spans="1:1">
      <c r="A82" s="764" t="s">
        <v>626</v>
      </c>
    </row>
    <row r="83" spans="1:1">
      <c r="A83" s="793" t="s">
        <v>627</v>
      </c>
    </row>
    <row r="84" spans="1:1" s="242" customFormat="1">
      <c r="A84" s="764" t="s">
        <v>628</v>
      </c>
    </row>
    <row r="85" spans="1:1" s="242" customFormat="1">
      <c r="A85" s="793" t="s">
        <v>629</v>
      </c>
    </row>
    <row r="86" spans="1:1">
      <c r="A86" s="764" t="s">
        <v>835</v>
      </c>
    </row>
    <row r="87" spans="1:1">
      <c r="A87" s="793" t="s">
        <v>836</v>
      </c>
    </row>
    <row r="88" spans="1:1">
      <c r="A88" s="764" t="s">
        <v>843</v>
      </c>
    </row>
    <row r="89" spans="1:1">
      <c r="A89" s="793" t="s">
        <v>844</v>
      </c>
    </row>
    <row r="90" spans="1:1">
      <c r="A90" s="764" t="s">
        <v>845</v>
      </c>
    </row>
    <row r="91" spans="1:1">
      <c r="A91" s="793" t="s">
        <v>846</v>
      </c>
    </row>
    <row r="92" spans="1:1">
      <c r="A92" s="764" t="s">
        <v>847</v>
      </c>
    </row>
    <row r="93" spans="1:1">
      <c r="A93" s="793" t="s">
        <v>848</v>
      </c>
    </row>
    <row r="94" spans="1:1">
      <c r="A94" s="764" t="s">
        <v>849</v>
      </c>
    </row>
    <row r="95" spans="1:1">
      <c r="A95" s="793" t="s">
        <v>850</v>
      </c>
    </row>
    <row r="96" spans="1:1" s="242" customFormat="1">
      <c r="A96" s="764" t="s">
        <v>926</v>
      </c>
    </row>
    <row r="97" spans="1:5" s="242" customFormat="1">
      <c r="A97" s="793" t="s">
        <v>927</v>
      </c>
    </row>
    <row r="98" spans="1:5">
      <c r="A98" s="593"/>
    </row>
    <row r="99" spans="1:5" s="242" customFormat="1">
      <c r="A99" s="694" t="s">
        <v>699</v>
      </c>
    </row>
    <row r="100" spans="1:5" s="242" customFormat="1">
      <c r="A100" s="593"/>
    </row>
    <row r="101" spans="1:5" s="242" customFormat="1">
      <c r="A101" s="796" t="s">
        <v>633</v>
      </c>
      <c r="E101" s="132"/>
    </row>
    <row r="102" spans="1:5" s="242" customFormat="1">
      <c r="A102" s="793" t="s">
        <v>634</v>
      </c>
      <c r="E102" s="132"/>
    </row>
    <row r="103" spans="1:5" s="242" customFormat="1">
      <c r="A103" s="796" t="s">
        <v>635</v>
      </c>
      <c r="E103" s="132"/>
    </row>
    <row r="104" spans="1:5" s="242" customFormat="1">
      <c r="A104" s="793" t="s">
        <v>636</v>
      </c>
      <c r="E104" s="132"/>
    </row>
    <row r="105" spans="1:5" s="242" customFormat="1">
      <c r="A105" s="796" t="s">
        <v>637</v>
      </c>
      <c r="E105" s="132"/>
    </row>
    <row r="106" spans="1:5" s="242" customFormat="1">
      <c r="A106" s="793" t="s">
        <v>638</v>
      </c>
      <c r="E106" s="671"/>
    </row>
    <row r="107" spans="1:5" s="242" customFormat="1">
      <c r="A107" s="796" t="s">
        <v>817</v>
      </c>
      <c r="E107" s="671"/>
    </row>
    <row r="108" spans="1:5" s="242" customFormat="1">
      <c r="A108" s="793" t="s">
        <v>818</v>
      </c>
      <c r="E108" s="671"/>
    </row>
    <row r="109" spans="1:5" s="242" customFormat="1">
      <c r="A109" s="593"/>
      <c r="E109" s="671"/>
    </row>
    <row r="110" spans="1:5">
      <c r="A110" s="616" t="s">
        <v>696</v>
      </c>
      <c r="E110" s="132"/>
    </row>
    <row r="111" spans="1:5">
      <c r="A111" s="590"/>
      <c r="E111" s="671"/>
    </row>
    <row r="112" spans="1:5">
      <c r="A112" s="797" t="s">
        <v>700</v>
      </c>
    </row>
    <row r="113" spans="1:3">
      <c r="A113" s="793" t="s">
        <v>701</v>
      </c>
    </row>
    <row r="114" spans="1:3">
      <c r="A114" s="797" t="s">
        <v>702</v>
      </c>
    </row>
    <row r="115" spans="1:3">
      <c r="A115" s="793" t="s">
        <v>703</v>
      </c>
      <c r="C115" s="602"/>
    </row>
    <row r="116" spans="1:3">
      <c r="A116" s="797" t="s">
        <v>672</v>
      </c>
    </row>
    <row r="117" spans="1:3">
      <c r="A117" s="793" t="s">
        <v>673</v>
      </c>
    </row>
    <row r="118" spans="1:3">
      <c r="A118" s="797" t="s">
        <v>704</v>
      </c>
    </row>
    <row r="119" spans="1:3">
      <c r="A119" s="793" t="s">
        <v>705</v>
      </c>
    </row>
    <row r="120" spans="1:3">
      <c r="A120" s="797" t="s">
        <v>706</v>
      </c>
    </row>
    <row r="121" spans="1:3">
      <c r="A121" s="793" t="s">
        <v>707</v>
      </c>
    </row>
    <row r="122" spans="1:3">
      <c r="A122" s="797" t="s">
        <v>708</v>
      </c>
    </row>
    <row r="123" spans="1:3">
      <c r="A123" s="793" t="s">
        <v>775</v>
      </c>
    </row>
    <row r="124" spans="1:3">
      <c r="A124" s="797" t="s">
        <v>679</v>
      </c>
    </row>
    <row r="125" spans="1:3">
      <c r="A125" s="793" t="s">
        <v>771</v>
      </c>
    </row>
    <row r="126" spans="1:3">
      <c r="A126" s="797" t="s">
        <v>680</v>
      </c>
    </row>
    <row r="127" spans="1:3">
      <c r="A127" s="793" t="s">
        <v>773</v>
      </c>
    </row>
    <row r="128" spans="1:3">
      <c r="A128" s="797" t="s">
        <v>681</v>
      </c>
    </row>
    <row r="129" spans="1:1">
      <c r="A129" s="793" t="s">
        <v>709</v>
      </c>
    </row>
    <row r="130" spans="1:1">
      <c r="A130" s="797" t="s">
        <v>710</v>
      </c>
    </row>
    <row r="131" spans="1:1">
      <c r="A131" s="793" t="s">
        <v>711</v>
      </c>
    </row>
    <row r="132" spans="1:1">
      <c r="A132" s="797" t="s">
        <v>712</v>
      </c>
    </row>
    <row r="133" spans="1:1">
      <c r="A133" s="793" t="s">
        <v>713</v>
      </c>
    </row>
    <row r="134" spans="1:1">
      <c r="A134" s="797" t="s">
        <v>714</v>
      </c>
    </row>
    <row r="135" spans="1:1">
      <c r="A135" s="793" t="s">
        <v>715</v>
      </c>
    </row>
    <row r="136" spans="1:1">
      <c r="A136" s="603"/>
    </row>
    <row r="137" spans="1:1">
      <c r="A137" s="604" t="s">
        <v>697</v>
      </c>
    </row>
    <row r="138" spans="1:1">
      <c r="A138" s="593"/>
    </row>
    <row r="139" spans="1:1">
      <c r="A139" s="1097" t="s">
        <v>647</v>
      </c>
    </row>
    <row r="140" spans="1:1">
      <c r="A140" s="793" t="s">
        <v>648</v>
      </c>
    </row>
    <row r="141" spans="1:1">
      <c r="A141" s="1097" t="s">
        <v>649</v>
      </c>
    </row>
    <row r="142" spans="1:1">
      <c r="A142" s="793" t="s">
        <v>650</v>
      </c>
    </row>
    <row r="143" spans="1:1">
      <c r="A143" s="1097" t="s">
        <v>651</v>
      </c>
    </row>
    <row r="144" spans="1:1">
      <c r="A144" s="793" t="s">
        <v>652</v>
      </c>
    </row>
    <row r="145" spans="1:5">
      <c r="A145" s="1097" t="s">
        <v>653</v>
      </c>
    </row>
    <row r="146" spans="1:5">
      <c r="A146" s="793" t="s">
        <v>905</v>
      </c>
    </row>
    <row r="147" spans="1:5">
      <c r="A147" s="1097" t="s">
        <v>654</v>
      </c>
    </row>
    <row r="148" spans="1:5">
      <c r="A148" s="793" t="s">
        <v>655</v>
      </c>
    </row>
    <row r="149" spans="1:5">
      <c r="A149" s="1097" t="s">
        <v>656</v>
      </c>
    </row>
    <row r="150" spans="1:5">
      <c r="A150" s="793" t="s">
        <v>657</v>
      </c>
    </row>
    <row r="151" spans="1:5">
      <c r="A151" s="1097" t="s">
        <v>658</v>
      </c>
    </row>
    <row r="152" spans="1:5">
      <c r="A152" s="793" t="s">
        <v>659</v>
      </c>
    </row>
    <row r="153" spans="1:5" s="242" customFormat="1">
      <c r="A153" s="1097" t="s">
        <v>785</v>
      </c>
    </row>
    <row r="154" spans="1:5" s="242" customFormat="1">
      <c r="A154" s="793" t="s">
        <v>786</v>
      </c>
    </row>
    <row r="155" spans="1:5">
      <c r="A155" s="605"/>
    </row>
    <row r="156" spans="1:5">
      <c r="A156" s="586" t="s">
        <v>698</v>
      </c>
    </row>
    <row r="157" spans="1:5">
      <c r="A157" s="169"/>
      <c r="B157" s="169"/>
      <c r="C157" s="169"/>
      <c r="D157" s="169"/>
      <c r="E157" s="169"/>
    </row>
    <row r="158" spans="1:5">
      <c r="A158" s="1098" t="s">
        <v>662</v>
      </c>
    </row>
    <row r="159" spans="1:5">
      <c r="A159" s="793" t="s">
        <v>663</v>
      </c>
    </row>
    <row r="160" spans="1:5">
      <c r="A160" s="1098" t="s">
        <v>664</v>
      </c>
    </row>
    <row r="161" spans="1:8">
      <c r="A161" s="793" t="s">
        <v>665</v>
      </c>
      <c r="H161" s="215"/>
    </row>
    <row r="162" spans="1:8">
      <c r="A162" s="1098" t="s">
        <v>666</v>
      </c>
    </row>
    <row r="163" spans="1:8">
      <c r="A163" s="793" t="s">
        <v>667</v>
      </c>
      <c r="F163" s="61"/>
    </row>
    <row r="164" spans="1:8">
      <c r="A164" s="1098" t="s">
        <v>668</v>
      </c>
    </row>
    <row r="165" spans="1:8">
      <c r="A165" s="793" t="s">
        <v>669</v>
      </c>
    </row>
    <row r="166" spans="1:8">
      <c r="A166" s="1098" t="s">
        <v>670</v>
      </c>
    </row>
    <row r="167" spans="1:8" s="242" customFormat="1">
      <c r="A167" s="793" t="s">
        <v>671</v>
      </c>
    </row>
    <row r="168" spans="1:8">
      <c r="A168" s="1098" t="s">
        <v>790</v>
      </c>
    </row>
    <row r="169" spans="1:8" s="242" customFormat="1">
      <c r="A169" s="793" t="s">
        <v>791</v>
      </c>
    </row>
    <row r="170" spans="1:8" s="242" customFormat="1">
      <c r="A170" s="594"/>
    </row>
    <row r="171" spans="1:8">
      <c r="A171" s="595"/>
    </row>
    <row r="172" spans="1:8">
      <c r="A172" s="25" t="s">
        <v>4</v>
      </c>
    </row>
    <row r="173" spans="1:8">
      <c r="A173" s="596" t="s">
        <v>5</v>
      </c>
    </row>
    <row r="174" spans="1:8">
      <c r="A174" s="59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2"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3" t="s">
        <v>1471</v>
      </c>
      <c r="B1" s="553"/>
      <c r="C1" s="504"/>
      <c r="D1" s="504"/>
      <c r="E1" s="178"/>
      <c r="F1" s="178"/>
      <c r="G1" s="178"/>
      <c r="H1" s="178"/>
      <c r="I1" s="178"/>
      <c r="J1" s="178"/>
      <c r="K1" s="178"/>
      <c r="L1" s="178"/>
      <c r="M1" s="178"/>
      <c r="N1" s="178"/>
      <c r="O1" s="178"/>
      <c r="P1" s="178"/>
      <c r="Q1" s="178"/>
    </row>
    <row r="2" spans="1:19" ht="18">
      <c r="A2" s="554" t="s">
        <v>86</v>
      </c>
      <c r="B2" s="554"/>
      <c r="C2" s="504"/>
      <c r="D2" s="504"/>
      <c r="E2" s="178"/>
      <c r="F2" s="178"/>
      <c r="G2" s="178"/>
      <c r="H2" s="178"/>
      <c r="I2" s="178"/>
      <c r="J2" s="178"/>
      <c r="K2" s="178"/>
      <c r="L2" s="178"/>
      <c r="M2" s="178"/>
      <c r="N2" s="178"/>
      <c r="O2" s="178"/>
      <c r="P2" s="178"/>
      <c r="Q2" s="178"/>
    </row>
    <row r="3" spans="1:19" s="242" customFormat="1" ht="18">
      <c r="A3" s="505"/>
      <c r="B3" s="505"/>
      <c r="C3" s="504"/>
      <c r="D3" s="504"/>
      <c r="E3" s="178"/>
      <c r="F3" s="178"/>
      <c r="G3" s="178"/>
      <c r="H3" s="178"/>
      <c r="I3" s="178"/>
      <c r="J3" s="178"/>
      <c r="K3" s="178"/>
      <c r="L3" s="178"/>
      <c r="M3" s="178"/>
      <c r="N3" s="178"/>
      <c r="O3" s="178"/>
      <c r="P3" s="178"/>
      <c r="Q3" s="178"/>
    </row>
    <row r="4" spans="1:19" ht="12.6" customHeight="1">
      <c r="A4" s="132" t="s">
        <v>1667</v>
      </c>
      <c r="B4" s="132"/>
    </row>
    <row r="5" spans="1:19" ht="12.75" customHeight="1">
      <c r="A5" s="483" t="s">
        <v>1668</v>
      </c>
      <c r="B5" s="483"/>
      <c r="I5" s="51"/>
      <c r="K5" s="51"/>
    </row>
    <row r="6" spans="1:19" ht="12.75" customHeight="1">
      <c r="N6" s="903"/>
      <c r="O6" s="903"/>
      <c r="P6" s="903"/>
      <c r="Q6" s="24" t="s">
        <v>1250</v>
      </c>
    </row>
    <row r="7" spans="1:19" ht="24" customHeight="1">
      <c r="A7" s="879"/>
      <c r="B7" s="878"/>
      <c r="C7" s="1233" t="s">
        <v>493</v>
      </c>
      <c r="D7" s="1233"/>
      <c r="E7" s="1233"/>
      <c r="F7" s="1233"/>
      <c r="G7" s="1233"/>
      <c r="H7" s="1233" t="s">
        <v>494</v>
      </c>
      <c r="I7" s="1233"/>
      <c r="J7" s="1233"/>
      <c r="K7" s="1233"/>
      <c r="L7" s="1233"/>
      <c r="M7" s="1233" t="s">
        <v>495</v>
      </c>
      <c r="N7" s="1233"/>
      <c r="O7" s="1233"/>
      <c r="P7" s="1233"/>
      <c r="Q7" s="1233"/>
    </row>
    <row r="8" spans="1:19" ht="24">
      <c r="A8" s="878" t="s">
        <v>1156</v>
      </c>
      <c r="B8" s="878" t="s">
        <v>1157</v>
      </c>
      <c r="C8" s="1234" t="s">
        <v>1260</v>
      </c>
      <c r="D8" s="1234"/>
      <c r="E8" s="1234"/>
      <c r="F8" s="1234" t="s">
        <v>496</v>
      </c>
      <c r="G8" s="1234"/>
      <c r="H8" s="1234" t="s">
        <v>1260</v>
      </c>
      <c r="I8" s="1234"/>
      <c r="J8" s="1234"/>
      <c r="K8" s="1234" t="s">
        <v>497</v>
      </c>
      <c r="L8" s="1234"/>
      <c r="M8" s="1234" t="s">
        <v>1260</v>
      </c>
      <c r="N8" s="1234"/>
      <c r="O8" s="1234"/>
      <c r="P8" s="1234" t="s">
        <v>497</v>
      </c>
      <c r="Q8" s="1234"/>
    </row>
    <row r="9" spans="1:19" ht="54.75" customHeight="1">
      <c r="A9" s="879"/>
      <c r="B9" s="878"/>
      <c r="C9" s="753" t="s">
        <v>1669</v>
      </c>
      <c r="D9" s="753" t="s">
        <v>1670</v>
      </c>
      <c r="E9" s="358" t="s">
        <v>1671</v>
      </c>
      <c r="F9" s="753" t="s">
        <v>1669</v>
      </c>
      <c r="G9" s="753" t="s">
        <v>1670</v>
      </c>
      <c r="H9" s="753" t="s">
        <v>1669</v>
      </c>
      <c r="I9" s="753" t="s">
        <v>1670</v>
      </c>
      <c r="J9" s="1124" t="s">
        <v>1671</v>
      </c>
      <c r="K9" s="753" t="s">
        <v>1669</v>
      </c>
      <c r="L9" s="753" t="s">
        <v>1670</v>
      </c>
      <c r="M9" s="753" t="s">
        <v>1669</v>
      </c>
      <c r="N9" s="753" t="s">
        <v>1670</v>
      </c>
      <c r="O9" s="1124" t="s">
        <v>1671</v>
      </c>
      <c r="P9" s="753" t="s">
        <v>1669</v>
      </c>
      <c r="Q9" s="753" t="s">
        <v>1670</v>
      </c>
    </row>
    <row r="10" spans="1:19">
      <c r="A10" s="1119" t="s">
        <v>1407</v>
      </c>
      <c r="B10" s="1119" t="s">
        <v>1408</v>
      </c>
      <c r="C10" s="1112">
        <v>80663.653019999998</v>
      </c>
      <c r="D10" s="1112">
        <v>83191.326329999996</v>
      </c>
      <c r="E10" s="1120">
        <v>103.13359637874728</v>
      </c>
      <c r="F10" s="1121">
        <v>0.14429772305759922</v>
      </c>
      <c r="G10" s="1121">
        <v>0.13770801832471477</v>
      </c>
      <c r="H10" s="1112">
        <v>0</v>
      </c>
      <c r="I10" s="1112">
        <v>0</v>
      </c>
      <c r="J10" s="1120">
        <v>0</v>
      </c>
      <c r="K10" s="1121">
        <v>0</v>
      </c>
      <c r="L10" s="1121">
        <v>0</v>
      </c>
      <c r="M10" s="1112">
        <v>80663.653019999998</v>
      </c>
      <c r="N10" s="1112">
        <v>83191.326329999996</v>
      </c>
      <c r="O10" s="1120">
        <v>103.13359637874728</v>
      </c>
      <c r="P10" s="1121">
        <v>0.12117242743736363</v>
      </c>
      <c r="Q10" s="1121">
        <v>0.11631904581760578</v>
      </c>
      <c r="R10" s="62"/>
    </row>
    <row r="11" spans="1:19">
      <c r="A11" s="1119" t="s">
        <v>1409</v>
      </c>
      <c r="B11" s="1119" t="s">
        <v>1410</v>
      </c>
      <c r="C11" s="1112">
        <v>4457.1876400000001</v>
      </c>
      <c r="D11" s="1112">
        <v>4870.4902899999997</v>
      </c>
      <c r="E11" s="1120">
        <v>109.27272269829771</v>
      </c>
      <c r="F11" s="1121">
        <v>7.9733808675018312E-3</v>
      </c>
      <c r="G11" s="1121">
        <v>8.0622054689347966E-3</v>
      </c>
      <c r="H11" s="1112">
        <v>15341.711369999999</v>
      </c>
      <c r="I11" s="1112">
        <v>14849.945830000001</v>
      </c>
      <c r="J11" s="1120">
        <v>96.794584853410655</v>
      </c>
      <c r="K11" s="1121">
        <v>0.14380431411839009</v>
      </c>
      <c r="L11" s="1121">
        <v>0.13368016053436638</v>
      </c>
      <c r="M11" s="1112">
        <v>19798.899010000001</v>
      </c>
      <c r="N11" s="1112">
        <v>19720.436120000002</v>
      </c>
      <c r="O11" s="1120">
        <v>99.603700741337349</v>
      </c>
      <c r="P11" s="1121">
        <v>2.9741780390656003E-2</v>
      </c>
      <c r="Q11" s="1121">
        <v>2.7573335031181589E-2</v>
      </c>
      <c r="R11" s="62"/>
      <c r="S11" s="242"/>
    </row>
    <row r="12" spans="1:19">
      <c r="A12" s="1119" t="s">
        <v>1411</v>
      </c>
      <c r="B12" s="1119" t="s">
        <v>1412</v>
      </c>
      <c r="C12" s="1112">
        <v>57173.72363</v>
      </c>
      <c r="D12" s="1112">
        <v>56641.672149999999</v>
      </c>
      <c r="E12" s="1120">
        <v>99.069412579381449</v>
      </c>
      <c r="F12" s="1121">
        <v>0.10227702105789725</v>
      </c>
      <c r="G12" s="1121">
        <v>9.375992390641677E-2</v>
      </c>
      <c r="H12" s="1112">
        <v>12795.976789999999</v>
      </c>
      <c r="I12" s="1112">
        <v>12714.679630000001</v>
      </c>
      <c r="J12" s="1120">
        <v>99.36466624366237</v>
      </c>
      <c r="K12" s="1121">
        <v>0.11994207304401848</v>
      </c>
      <c r="L12" s="1121">
        <v>0.11445835786469251</v>
      </c>
      <c r="M12" s="1112">
        <v>69969.700420000008</v>
      </c>
      <c r="N12" s="1112">
        <v>69356.351779999997</v>
      </c>
      <c r="O12" s="1120">
        <v>99.123408223390513</v>
      </c>
      <c r="P12" s="1121">
        <v>0.10510803973698492</v>
      </c>
      <c r="Q12" s="1121">
        <v>9.6974829183971795E-2</v>
      </c>
      <c r="R12" s="62"/>
      <c r="S12" s="242"/>
    </row>
    <row r="13" spans="1:19">
      <c r="A13" s="1119" t="s">
        <v>1413</v>
      </c>
      <c r="B13" s="1119" t="s">
        <v>1414</v>
      </c>
      <c r="C13" s="1112">
        <v>162658.34216</v>
      </c>
      <c r="D13" s="1112">
        <v>178431.61171999999</v>
      </c>
      <c r="E13" s="1120">
        <v>109.6971783620446</v>
      </c>
      <c r="F13" s="1121">
        <v>0.2909765121124922</v>
      </c>
      <c r="G13" s="1121">
        <v>0.2953608836452139</v>
      </c>
      <c r="H13" s="1112">
        <v>10827.27174</v>
      </c>
      <c r="I13" s="1112">
        <v>12109.981609999999</v>
      </c>
      <c r="J13" s="1120">
        <v>111.84702758739478</v>
      </c>
      <c r="K13" s="1121">
        <v>0.10148857248017228</v>
      </c>
      <c r="L13" s="1121">
        <v>0.10901482767853467</v>
      </c>
      <c r="M13" s="1112">
        <v>173485.6139</v>
      </c>
      <c r="N13" s="1112">
        <v>190541.59333</v>
      </c>
      <c r="O13" s="1120">
        <v>109.8313508806738</v>
      </c>
      <c r="P13" s="1121">
        <v>0.26060898774956365</v>
      </c>
      <c r="Q13" s="1121">
        <v>0.26641739352482663</v>
      </c>
      <c r="R13" s="62"/>
      <c r="S13" s="242"/>
    </row>
    <row r="14" spans="1:19">
      <c r="A14" s="1119" t="s">
        <v>1415</v>
      </c>
      <c r="B14" s="1119" t="s">
        <v>1416</v>
      </c>
      <c r="C14" s="1112">
        <v>84091.396420000005</v>
      </c>
      <c r="D14" s="1112">
        <v>91341.855590000006</v>
      </c>
      <c r="E14" s="1120">
        <v>108.62211769416589</v>
      </c>
      <c r="F14" s="1121">
        <v>0.15042955008659675</v>
      </c>
      <c r="G14" s="1121">
        <v>0.15119972812436314</v>
      </c>
      <c r="H14" s="1112">
        <v>0</v>
      </c>
      <c r="I14" s="1112">
        <v>0</v>
      </c>
      <c r="J14" s="1120">
        <v>0</v>
      </c>
      <c r="K14" s="1121">
        <v>0</v>
      </c>
      <c r="L14" s="1121">
        <v>0</v>
      </c>
      <c r="M14" s="1112">
        <v>84091.396420000005</v>
      </c>
      <c r="N14" s="1112">
        <v>91341.855590000006</v>
      </c>
      <c r="O14" s="1120">
        <v>108.62211769416589</v>
      </c>
      <c r="P14" s="1121">
        <v>0.12632156181028151</v>
      </c>
      <c r="Q14" s="1121">
        <v>0.12771520727163699</v>
      </c>
      <c r="R14" s="62"/>
      <c r="S14" s="242"/>
    </row>
    <row r="15" spans="1:19">
      <c r="A15" s="1119" t="s">
        <v>1417</v>
      </c>
      <c r="B15" s="1119" t="s">
        <v>1418</v>
      </c>
      <c r="C15" s="1112">
        <v>37307.163860000001</v>
      </c>
      <c r="D15" s="1112">
        <v>39987.103670000004</v>
      </c>
      <c r="E15" s="1120">
        <v>107.18344557108878</v>
      </c>
      <c r="F15" s="1121">
        <v>6.6738098228702747E-2</v>
      </c>
      <c r="G15" s="1121">
        <v>6.6191333253871804E-2</v>
      </c>
      <c r="H15" s="1112">
        <v>12391.40818</v>
      </c>
      <c r="I15" s="1112">
        <v>13677.66185</v>
      </c>
      <c r="J15" s="1120">
        <v>110.38020579514152</v>
      </c>
      <c r="K15" s="1121">
        <v>0.11614988128185003</v>
      </c>
      <c r="L15" s="1121">
        <v>0.12312718529578492</v>
      </c>
      <c r="M15" s="1112">
        <v>49698.572039999999</v>
      </c>
      <c r="N15" s="1112">
        <v>53664.765520000001</v>
      </c>
      <c r="O15" s="1120">
        <v>107.98049786381749</v>
      </c>
      <c r="P15" s="1121">
        <v>7.4656879384874267E-2</v>
      </c>
      <c r="Q15" s="1121">
        <v>7.5034677227653612E-2</v>
      </c>
      <c r="R15" s="62"/>
      <c r="S15" s="242"/>
    </row>
    <row r="16" spans="1:19">
      <c r="A16" s="1119" t="s">
        <v>1419</v>
      </c>
      <c r="B16" s="1119" t="s">
        <v>1420</v>
      </c>
      <c r="C16" s="1112">
        <v>13314.459560000001</v>
      </c>
      <c r="D16" s="1112">
        <v>14775.60585</v>
      </c>
      <c r="E16" s="1120">
        <v>110.97413142017159</v>
      </c>
      <c r="F16" s="1121">
        <v>2.3817991453649202E-2</v>
      </c>
      <c r="G16" s="1121">
        <v>2.4458311832646108E-2</v>
      </c>
      <c r="H16" s="1112">
        <v>11946.61334</v>
      </c>
      <c r="I16" s="1112">
        <v>11154.057550000001</v>
      </c>
      <c r="J16" s="1120">
        <v>93.365853841219248</v>
      </c>
      <c r="K16" s="1121">
        <v>0.11198063214484197</v>
      </c>
      <c r="L16" s="1121">
        <v>0.10040953825442753</v>
      </c>
      <c r="M16" s="1112">
        <v>25261.072899999999</v>
      </c>
      <c r="N16" s="1112">
        <v>25929.663399999998</v>
      </c>
      <c r="O16" s="1120">
        <v>102.64672249926485</v>
      </c>
      <c r="P16" s="1121">
        <v>3.7947023329159946E-2</v>
      </c>
      <c r="Q16" s="1121">
        <v>3.6255146276854604E-2</v>
      </c>
      <c r="R16" s="62"/>
      <c r="S16" s="242"/>
    </row>
    <row r="17" spans="1:19">
      <c r="A17" s="1119" t="s">
        <v>1421</v>
      </c>
      <c r="B17" s="1119" t="s">
        <v>1422</v>
      </c>
      <c r="C17" s="1112">
        <v>0</v>
      </c>
      <c r="D17" s="1112">
        <v>0</v>
      </c>
      <c r="E17" s="1120">
        <v>0</v>
      </c>
      <c r="F17" s="1121">
        <v>0</v>
      </c>
      <c r="G17" s="1121">
        <v>0</v>
      </c>
      <c r="H17" s="1112">
        <v>3282.8816000000002</v>
      </c>
      <c r="I17" s="1112">
        <v>4572.2250599999998</v>
      </c>
      <c r="J17" s="1120">
        <v>139.27474752668508</v>
      </c>
      <c r="K17" s="1121">
        <v>3.0771830171635092E-2</v>
      </c>
      <c r="L17" s="1121">
        <v>4.1159461927818553E-2</v>
      </c>
      <c r="M17" s="1112">
        <v>3282.8816000000002</v>
      </c>
      <c r="N17" s="1112">
        <v>4572.2250599999998</v>
      </c>
      <c r="O17" s="1120">
        <v>139.27474752668508</v>
      </c>
      <c r="P17" s="1121">
        <v>4.9315238966777981E-3</v>
      </c>
      <c r="Q17" s="1121">
        <v>6.3929363757572076E-3</v>
      </c>
      <c r="R17" s="62"/>
      <c r="S17" s="242"/>
    </row>
    <row r="18" spans="1:19">
      <c r="A18" s="1119" t="s">
        <v>1586</v>
      </c>
      <c r="B18" s="1119" t="s">
        <v>1423</v>
      </c>
      <c r="C18" s="1112">
        <v>18233.810510000003</v>
      </c>
      <c r="D18" s="1112">
        <v>18561.225329999997</v>
      </c>
      <c r="E18" s="1120">
        <v>101.79564671805946</v>
      </c>
      <c r="F18" s="1121">
        <v>3.2618127753330985E-2</v>
      </c>
      <c r="G18" s="1121">
        <v>3.0724712186143598E-2</v>
      </c>
      <c r="H18" s="1112">
        <v>0</v>
      </c>
      <c r="I18" s="1112">
        <v>0</v>
      </c>
      <c r="J18" s="1120">
        <v>0</v>
      </c>
      <c r="K18" s="1121">
        <v>0</v>
      </c>
      <c r="L18" s="1121">
        <v>0</v>
      </c>
      <c r="M18" s="1112">
        <v>18233.810510000003</v>
      </c>
      <c r="N18" s="1112">
        <v>18561.225329999997</v>
      </c>
      <c r="O18" s="1120">
        <v>101.79564671805946</v>
      </c>
      <c r="P18" s="1121">
        <v>2.739071438262038E-2</v>
      </c>
      <c r="Q18" s="1121">
        <v>2.5952513499145877E-2</v>
      </c>
      <c r="R18" s="62"/>
      <c r="S18" s="242"/>
    </row>
    <row r="19" spans="1:19">
      <c r="A19" s="1119" t="s">
        <v>1424</v>
      </c>
      <c r="B19" s="1119" t="s">
        <v>1425</v>
      </c>
      <c r="C19" s="1112">
        <v>783.22316000000001</v>
      </c>
      <c r="D19" s="1112">
        <v>790.54656</v>
      </c>
      <c r="E19" s="1120">
        <v>100.93503363715648</v>
      </c>
      <c r="F19" s="1121">
        <v>1.4010934839010559E-3</v>
      </c>
      <c r="G19" s="1121">
        <v>1.308605175246041E-3</v>
      </c>
      <c r="H19" s="1112">
        <v>0</v>
      </c>
      <c r="I19" s="1112">
        <v>0</v>
      </c>
      <c r="J19" s="1120">
        <v>0</v>
      </c>
      <c r="K19" s="1121">
        <v>0</v>
      </c>
      <c r="L19" s="1121">
        <v>0</v>
      </c>
      <c r="M19" s="1112">
        <v>783.22316000000001</v>
      </c>
      <c r="N19" s="1112">
        <v>790.54656</v>
      </c>
      <c r="O19" s="1120">
        <v>100.93503363715648</v>
      </c>
      <c r="P19" s="1121">
        <v>1.1765528583094493E-3</v>
      </c>
      <c r="Q19" s="1121">
        <v>1.1053510695192524E-3</v>
      </c>
      <c r="R19" s="62"/>
      <c r="S19" s="242"/>
    </row>
    <row r="20" spans="1:19">
      <c r="A20" s="1119" t="s">
        <v>1426</v>
      </c>
      <c r="B20" s="1119" t="s">
        <v>1427</v>
      </c>
      <c r="C20" s="1112">
        <v>2519.4695200000001</v>
      </c>
      <c r="D20" s="1112">
        <v>2936.2944400000001</v>
      </c>
      <c r="E20" s="1120">
        <v>116.54415410431321</v>
      </c>
      <c r="F20" s="1121">
        <v>4.5070326155310847E-3</v>
      </c>
      <c r="G20" s="1121">
        <v>4.8604981599441478E-3</v>
      </c>
      <c r="H20" s="1112">
        <v>10105.38257</v>
      </c>
      <c r="I20" s="1112">
        <v>9510.794539999999</v>
      </c>
      <c r="J20" s="1120">
        <v>94.116125481828234</v>
      </c>
      <c r="K20" s="1121">
        <v>9.4722001629130123E-2</v>
      </c>
      <c r="L20" s="1121">
        <v>8.5616779715658745E-2</v>
      </c>
      <c r="M20" s="1112">
        <v>12624.85209</v>
      </c>
      <c r="N20" s="1112">
        <v>12447.08898</v>
      </c>
      <c r="O20" s="1120">
        <v>98.591958870228638</v>
      </c>
      <c r="P20" s="1121">
        <v>1.8964972655077676E-2</v>
      </c>
      <c r="Q20" s="1121">
        <v>1.740365945864631E-2</v>
      </c>
      <c r="R20" s="62"/>
      <c r="S20" s="242"/>
    </row>
    <row r="21" spans="1:19">
      <c r="A21" s="1119" t="s">
        <v>1428</v>
      </c>
      <c r="B21" s="1119" t="s">
        <v>1429</v>
      </c>
      <c r="C21" s="1112">
        <v>29934.901030000001</v>
      </c>
      <c r="D21" s="1112">
        <v>34581.367680000003</v>
      </c>
      <c r="E21" s="1120">
        <v>115.52190416578772</v>
      </c>
      <c r="F21" s="1121">
        <v>5.3549993049689708E-2</v>
      </c>
      <c r="G21" s="1121">
        <v>5.7243126468267957E-2</v>
      </c>
      <c r="H21" s="1112">
        <v>2818.4183599999997</v>
      </c>
      <c r="I21" s="1112">
        <v>2756.1376800000003</v>
      </c>
      <c r="J21" s="1120">
        <v>97.790225862706933</v>
      </c>
      <c r="K21" s="1121">
        <v>2.6418220847970353E-2</v>
      </c>
      <c r="L21" s="1121">
        <v>2.4810927375431117E-2</v>
      </c>
      <c r="M21" s="1112">
        <v>32753.319390000001</v>
      </c>
      <c r="N21" s="1112">
        <v>37337.505360000003</v>
      </c>
      <c r="O21" s="1120">
        <v>113.99609583204446</v>
      </c>
      <c r="P21" s="1121">
        <v>4.9201828438559976E-2</v>
      </c>
      <c r="Q21" s="1121">
        <v>5.2205718892580882E-2</v>
      </c>
      <c r="R21" s="62"/>
      <c r="S21" s="242"/>
    </row>
    <row r="22" spans="1:19">
      <c r="A22" s="1119" t="s">
        <v>1430</v>
      </c>
      <c r="B22" s="1119" t="s">
        <v>1431</v>
      </c>
      <c r="C22" s="1112">
        <v>31515.377280000001</v>
      </c>
      <c r="D22" s="1112">
        <v>33560.805930000002</v>
      </c>
      <c r="E22" s="1120">
        <v>106.49025595291874</v>
      </c>
      <c r="F22" s="1121">
        <v>5.6377277900836568E-2</v>
      </c>
      <c r="G22" s="1121">
        <v>5.5553773234338057E-2</v>
      </c>
      <c r="H22" s="1112">
        <v>8342.3758300000009</v>
      </c>
      <c r="I22" s="1112">
        <v>9711.7664999999997</v>
      </c>
      <c r="J22" s="1120">
        <v>116.41487626433151</v>
      </c>
      <c r="K22" s="1121">
        <v>7.8196597851324684E-2</v>
      </c>
      <c r="L22" s="1121">
        <v>8.7425942131688E-2</v>
      </c>
      <c r="M22" s="1112">
        <v>39857.753109999998</v>
      </c>
      <c r="N22" s="1112">
        <v>43272.57243</v>
      </c>
      <c r="O22" s="1120">
        <v>108.56751586216045</v>
      </c>
      <c r="P22" s="1121">
        <v>5.9874063667068836E-2</v>
      </c>
      <c r="Q22" s="1121">
        <v>6.0504196256764203E-2</v>
      </c>
      <c r="R22" s="62"/>
      <c r="S22" s="242"/>
    </row>
    <row r="23" spans="1:19">
      <c r="A23" s="1119" t="s">
        <v>1432</v>
      </c>
      <c r="B23" s="1119" t="s">
        <v>1433</v>
      </c>
      <c r="C23" s="1112">
        <v>36355.787360000002</v>
      </c>
      <c r="D23" s="1112">
        <v>44443.982250000001</v>
      </c>
      <c r="E23" s="1120">
        <v>122.2473379820098</v>
      </c>
      <c r="F23" s="1121">
        <v>6.503619833227145E-2</v>
      </c>
      <c r="G23" s="1121">
        <v>7.3568880219898977E-2</v>
      </c>
      <c r="H23" s="1112">
        <v>18832.599440000002</v>
      </c>
      <c r="I23" s="1112">
        <v>20028.387070000001</v>
      </c>
      <c r="J23" s="1120">
        <v>106.34956227795178</v>
      </c>
      <c r="K23" s="1121">
        <v>0.17652587643066692</v>
      </c>
      <c r="L23" s="1121">
        <v>0.18029681922159765</v>
      </c>
      <c r="M23" s="1112">
        <v>55188.3868</v>
      </c>
      <c r="N23" s="1112">
        <v>64472.369319999998</v>
      </c>
      <c r="O23" s="1120">
        <v>116.82234806689439</v>
      </c>
      <c r="P23" s="1121">
        <v>8.2903644262801793E-2</v>
      </c>
      <c r="Q23" s="1121">
        <v>9.0145990113855198E-2</v>
      </c>
      <c r="R23" s="62"/>
      <c r="S23" s="242"/>
    </row>
    <row r="24" spans="1:19" ht="18.75" customHeight="1">
      <c r="A24" s="1012" t="s">
        <v>498</v>
      </c>
      <c r="B24" s="359"/>
      <c r="C24" s="1060">
        <v>559008.49514999997</v>
      </c>
      <c r="D24" s="1060">
        <v>604113.88778999995</v>
      </c>
      <c r="E24" s="1122">
        <v>108.06882060493494</v>
      </c>
      <c r="F24" s="1032">
        <v>1</v>
      </c>
      <c r="G24" s="1033">
        <v>1</v>
      </c>
      <c r="H24" s="1060">
        <v>106684.63922</v>
      </c>
      <c r="I24" s="1060">
        <v>111085.63731999999</v>
      </c>
      <c r="J24" s="1122">
        <v>104.125240645867</v>
      </c>
      <c r="K24" s="1032">
        <v>1</v>
      </c>
      <c r="L24" s="1033">
        <v>1</v>
      </c>
      <c r="M24" s="1060">
        <v>665693.1343700001</v>
      </c>
      <c r="N24" s="1060">
        <v>715199.52511000005</v>
      </c>
      <c r="O24" s="1034">
        <v>107.43681858561631</v>
      </c>
      <c r="P24" s="1035">
        <v>1</v>
      </c>
      <c r="Q24" s="1125">
        <v>1</v>
      </c>
      <c r="S24" s="242" t="str">
        <f t="shared" ref="S24:S25" si="0">IF(A24=R24,"OK","")</f>
        <v/>
      </c>
    </row>
    <row r="25" spans="1:19" ht="12.75" customHeight="1">
      <c r="A25" s="33" t="s">
        <v>499</v>
      </c>
      <c r="B25" s="33"/>
      <c r="S25" s="242" t="str">
        <f t="shared" si="0"/>
        <v/>
      </c>
    </row>
    <row r="26" spans="1:19" ht="12.75" customHeight="1">
      <c r="N26" s="75"/>
    </row>
    <row r="27" spans="1:19" ht="12.75" customHeight="1">
      <c r="A27" s="1003" t="s">
        <v>1263</v>
      </c>
      <c r="B27" s="263"/>
    </row>
    <row r="28" spans="1:19" ht="12.75" customHeight="1">
      <c r="A28" s="1004" t="s">
        <v>1264</v>
      </c>
      <c r="B28" s="799"/>
    </row>
    <row r="29" spans="1:19">
      <c r="A29" s="506"/>
      <c r="B29" s="875"/>
    </row>
    <row r="30" spans="1:19" ht="12.75" customHeight="1">
      <c r="A30" s="1019"/>
      <c r="B30" s="506"/>
    </row>
    <row r="31" spans="1:19" ht="12.75" customHeight="1">
      <c r="A31" s="49"/>
      <c r="B31" s="800"/>
    </row>
    <row r="32" spans="1:19" ht="12.75" customHeight="1">
      <c r="A32" s="800"/>
      <c r="B32" s="800"/>
    </row>
    <row r="33" spans="1:2" ht="12.75" customHeight="1">
      <c r="A33" s="570" t="s">
        <v>80</v>
      </c>
    </row>
    <row r="34" spans="1:2" ht="12.75" customHeight="1">
      <c r="B34" s="57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1560</v>
      </c>
    </row>
    <row r="101" spans="1:2">
      <c r="A101" s="600"/>
      <c r="B101" s="600"/>
    </row>
    <row r="103" spans="1:2">
      <c r="A103" s="601"/>
      <c r="B103" s="601"/>
    </row>
    <row r="105" spans="1:2">
      <c r="A105" s="601"/>
      <c r="B105" s="601"/>
    </row>
    <row r="107" spans="1:2">
      <c r="A107" s="601"/>
      <c r="B107" s="601"/>
    </row>
    <row r="109" spans="1:2">
      <c r="A109" s="601"/>
      <c r="B109" s="601"/>
    </row>
    <row r="111" spans="1:2">
      <c r="A111" s="601"/>
      <c r="B111" s="601"/>
    </row>
    <row r="113" spans="1:2">
      <c r="A113" s="601"/>
      <c r="B113" s="60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election activeCell="J32" sqref="J32"/>
    </sheetView>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1" t="s">
        <v>1672</v>
      </c>
      <c r="F1" s="178"/>
    </row>
    <row r="2" spans="1:8">
      <c r="A2" s="503" t="s">
        <v>1673</v>
      </c>
    </row>
    <row r="3" spans="1:8" ht="12.75" customHeight="1"/>
    <row r="4" spans="1:8" ht="12.75" customHeight="1">
      <c r="B4" s="752"/>
      <c r="C4" s="751"/>
      <c r="D4" s="751"/>
      <c r="E4" s="751"/>
      <c r="F4" s="24" t="s">
        <v>1262</v>
      </c>
    </row>
    <row r="5" spans="1:8">
      <c r="A5" s="1235" t="s">
        <v>461</v>
      </c>
      <c r="B5" s="1235" t="s">
        <v>462</v>
      </c>
      <c r="C5" s="1236" t="s">
        <v>820</v>
      </c>
      <c r="D5" s="1236"/>
      <c r="E5" s="1237" t="s">
        <v>821</v>
      </c>
      <c r="F5" s="1237"/>
    </row>
    <row r="6" spans="1:8" ht="65.25">
      <c r="A6" s="1235"/>
      <c r="B6" s="1235"/>
      <c r="C6" s="360" t="s">
        <v>463</v>
      </c>
      <c r="D6" s="360" t="s">
        <v>1261</v>
      </c>
      <c r="E6" s="360" t="s">
        <v>464</v>
      </c>
      <c r="F6" s="360" t="s">
        <v>465</v>
      </c>
    </row>
    <row r="7" spans="1:8" ht="22.5">
      <c r="A7" s="80">
        <v>1</v>
      </c>
      <c r="B7" s="81" t="s">
        <v>466</v>
      </c>
      <c r="C7" s="1057">
        <v>1202799</v>
      </c>
      <c r="D7" s="1057">
        <v>29891.18261</v>
      </c>
      <c r="E7" s="1057">
        <v>4049</v>
      </c>
      <c r="F7" s="1057">
        <v>4508.26836</v>
      </c>
      <c r="G7" s="51"/>
    </row>
    <row r="8" spans="1:8" ht="22.5">
      <c r="A8" s="80">
        <v>2</v>
      </c>
      <c r="B8" s="81" t="s">
        <v>468</v>
      </c>
      <c r="C8" s="1057">
        <v>423668</v>
      </c>
      <c r="D8" s="1057">
        <v>58061.388570000003</v>
      </c>
      <c r="E8" s="1057">
        <v>2261362</v>
      </c>
      <c r="F8" s="1057">
        <v>35955.406670000004</v>
      </c>
      <c r="G8" s="51"/>
    </row>
    <row r="9" spans="1:8" ht="22.5">
      <c r="A9" s="80">
        <v>3</v>
      </c>
      <c r="B9" s="81" t="s">
        <v>467</v>
      </c>
      <c r="C9" s="1057">
        <v>325692</v>
      </c>
      <c r="D9" s="1057">
        <v>123046.2473</v>
      </c>
      <c r="E9" s="1057">
        <v>45466</v>
      </c>
      <c r="F9" s="1057">
        <v>66199.934370000003</v>
      </c>
      <c r="G9" s="51"/>
    </row>
    <row r="10" spans="1:8" ht="22.5">
      <c r="A10" s="80">
        <v>4</v>
      </c>
      <c r="B10" s="81" t="s">
        <v>469</v>
      </c>
      <c r="C10" s="1057">
        <v>350</v>
      </c>
      <c r="D10" s="1057">
        <v>692.88756999999998</v>
      </c>
      <c r="E10" s="1057">
        <v>67</v>
      </c>
      <c r="F10" s="1057">
        <v>193.09327999999999</v>
      </c>
    </row>
    <row r="11" spans="1:8" ht="22.5">
      <c r="A11" s="80">
        <v>5</v>
      </c>
      <c r="B11" s="81" t="s">
        <v>470</v>
      </c>
      <c r="C11" s="1057">
        <v>177</v>
      </c>
      <c r="D11" s="1057">
        <v>879.20965999999999</v>
      </c>
      <c r="E11" s="1057">
        <v>6</v>
      </c>
      <c r="F11" s="353">
        <v>66.533839999999998</v>
      </c>
    </row>
    <row r="12" spans="1:8" ht="22.5">
      <c r="A12" s="80">
        <v>6</v>
      </c>
      <c r="B12" s="81" t="s">
        <v>471</v>
      </c>
      <c r="C12" s="1057">
        <v>6714</v>
      </c>
      <c r="D12" s="1057">
        <v>10320.332380000002</v>
      </c>
      <c r="E12" s="1057">
        <v>338</v>
      </c>
      <c r="F12" s="1057">
        <v>7205.4177499999996</v>
      </c>
    </row>
    <row r="13" spans="1:8" ht="22.5">
      <c r="A13" s="80">
        <v>7</v>
      </c>
      <c r="B13" s="81" t="s">
        <v>472</v>
      </c>
      <c r="C13" s="1057">
        <v>8729</v>
      </c>
      <c r="D13" s="1057">
        <v>2322.9955299999997</v>
      </c>
      <c r="E13" s="1057">
        <v>682</v>
      </c>
      <c r="F13" s="1057">
        <v>652.94885999999997</v>
      </c>
    </row>
    <row r="14" spans="1:8" ht="22.5">
      <c r="A14" s="80">
        <v>8</v>
      </c>
      <c r="B14" s="81" t="s">
        <v>473</v>
      </c>
      <c r="C14" s="1057">
        <v>296089</v>
      </c>
      <c r="D14" s="1057">
        <v>57335.648890000004</v>
      </c>
      <c r="E14" s="1057">
        <v>10642</v>
      </c>
      <c r="F14" s="1057">
        <v>26604.964179999999</v>
      </c>
      <c r="H14" s="242"/>
    </row>
    <row r="15" spans="1:8" ht="22.5">
      <c r="A15" s="80">
        <v>9</v>
      </c>
      <c r="B15" s="81" t="s">
        <v>474</v>
      </c>
      <c r="C15" s="1057">
        <v>303717</v>
      </c>
      <c r="D15" s="1057">
        <v>47084.343260000001</v>
      </c>
      <c r="E15" s="1057">
        <v>14787</v>
      </c>
      <c r="F15" s="1057">
        <v>21912.963829999997</v>
      </c>
    </row>
    <row r="16" spans="1:8" ht="22.5">
      <c r="A16" s="80">
        <v>10</v>
      </c>
      <c r="B16" s="81" t="s">
        <v>475</v>
      </c>
      <c r="C16" s="1057">
        <v>1258192</v>
      </c>
      <c r="D16" s="1057">
        <v>205160.49786</v>
      </c>
      <c r="E16" s="1057">
        <v>47347</v>
      </c>
      <c r="F16" s="1057">
        <v>125287.41184999999</v>
      </c>
    </row>
    <row r="17" spans="1:6" ht="22.5">
      <c r="A17" s="80">
        <v>11</v>
      </c>
      <c r="B17" s="81" t="s">
        <v>476</v>
      </c>
      <c r="C17" s="1057">
        <v>1704</v>
      </c>
      <c r="D17" s="1057">
        <v>413.12178999999998</v>
      </c>
      <c r="E17" s="1057">
        <v>0</v>
      </c>
      <c r="F17" s="1057">
        <v>4.4710400000000003</v>
      </c>
    </row>
    <row r="18" spans="1:6" ht="22.5">
      <c r="A18" s="80">
        <v>12</v>
      </c>
      <c r="B18" s="81" t="s">
        <v>477</v>
      </c>
      <c r="C18" s="1057">
        <v>15248</v>
      </c>
      <c r="D18" s="1057">
        <v>1497.9271200000001</v>
      </c>
      <c r="E18" s="1057">
        <v>64</v>
      </c>
      <c r="F18" s="1057">
        <v>651.09089000000006</v>
      </c>
    </row>
    <row r="19" spans="1:6" ht="22.5">
      <c r="A19" s="80">
        <v>13</v>
      </c>
      <c r="B19" s="81" t="s">
        <v>478</v>
      </c>
      <c r="C19" s="1057">
        <v>164753</v>
      </c>
      <c r="D19" s="1057">
        <v>35196.838969999997</v>
      </c>
      <c r="E19" s="1057">
        <v>3460</v>
      </c>
      <c r="F19" s="1057">
        <v>11913.20824</v>
      </c>
    </row>
    <row r="20" spans="1:6" ht="22.5">
      <c r="A20" s="80">
        <v>14</v>
      </c>
      <c r="B20" s="81" t="s">
        <v>479</v>
      </c>
      <c r="C20" s="1057">
        <v>14730</v>
      </c>
      <c r="D20" s="1057">
        <v>6414.3559599999999</v>
      </c>
      <c r="E20" s="1057">
        <v>241</v>
      </c>
      <c r="F20" s="1057">
        <v>-1251.2899199999999</v>
      </c>
    </row>
    <row r="21" spans="1:6" ht="22.5">
      <c r="A21" s="80">
        <v>15</v>
      </c>
      <c r="B21" s="81" t="s">
        <v>480</v>
      </c>
      <c r="C21" s="1057">
        <v>505</v>
      </c>
      <c r="D21" s="1057">
        <v>736.93611999999996</v>
      </c>
      <c r="E21" s="1057">
        <v>256</v>
      </c>
      <c r="F21" s="1057">
        <v>189.50565</v>
      </c>
    </row>
    <row r="22" spans="1:6" ht="22.5">
      <c r="A22" s="80">
        <v>16</v>
      </c>
      <c r="B22" s="81" t="s">
        <v>481</v>
      </c>
      <c r="C22" s="1057">
        <v>148620</v>
      </c>
      <c r="D22" s="1057">
        <v>12636.16468</v>
      </c>
      <c r="E22" s="1057">
        <v>2699</v>
      </c>
      <c r="F22" s="1057">
        <v>4617.1012899999996</v>
      </c>
    </row>
    <row r="23" spans="1:6" ht="22.5">
      <c r="A23" s="80">
        <v>17</v>
      </c>
      <c r="B23" s="81" t="s">
        <v>482</v>
      </c>
      <c r="C23" s="1057">
        <v>6893</v>
      </c>
      <c r="D23" s="1057">
        <v>142.31361999999999</v>
      </c>
      <c r="E23" s="1057">
        <v>0</v>
      </c>
      <c r="F23" s="1057">
        <v>1.6605999999999999</v>
      </c>
    </row>
    <row r="24" spans="1:6" ht="22.5">
      <c r="A24" s="80">
        <v>18</v>
      </c>
      <c r="B24" s="81" t="s">
        <v>483</v>
      </c>
      <c r="C24" s="1057">
        <v>526030</v>
      </c>
      <c r="D24" s="1057">
        <v>12281.4959</v>
      </c>
      <c r="E24" s="1057">
        <v>167460</v>
      </c>
      <c r="F24" s="1057">
        <v>6761.8543600000003</v>
      </c>
    </row>
    <row r="25" spans="1:6" ht="22.5">
      <c r="A25" s="80">
        <v>19</v>
      </c>
      <c r="B25" s="81" t="s">
        <v>484</v>
      </c>
      <c r="C25" s="1057">
        <v>747658</v>
      </c>
      <c r="D25" s="1057">
        <v>77022.914019999997</v>
      </c>
      <c r="E25" s="1057">
        <v>20935</v>
      </c>
      <c r="F25" s="1057">
        <v>102105.26475</v>
      </c>
    </row>
    <row r="26" spans="1:6" ht="22.5">
      <c r="A26" s="80">
        <v>20</v>
      </c>
      <c r="B26" s="81" t="s">
        <v>485</v>
      </c>
      <c r="C26" s="1057">
        <v>2366</v>
      </c>
      <c r="D26" s="1057">
        <v>235.79848999999999</v>
      </c>
      <c r="E26" s="1057">
        <v>937</v>
      </c>
      <c r="F26" s="1057">
        <v>820.49117000000001</v>
      </c>
    </row>
    <row r="27" spans="1:6" ht="33.75">
      <c r="A27" s="80">
        <v>21</v>
      </c>
      <c r="B27" s="81" t="s">
        <v>486</v>
      </c>
      <c r="C27" s="1057">
        <v>531549</v>
      </c>
      <c r="D27" s="1057">
        <v>6477.0845399999998</v>
      </c>
      <c r="E27" s="1057">
        <v>614</v>
      </c>
      <c r="F27" s="1057">
        <v>592.91721999999993</v>
      </c>
    </row>
    <row r="28" spans="1:6" ht="22.5">
      <c r="A28" s="80">
        <v>22</v>
      </c>
      <c r="B28" s="81" t="s">
        <v>487</v>
      </c>
      <c r="C28" s="1057">
        <v>1069</v>
      </c>
      <c r="D28" s="1057">
        <v>67.364399999999989</v>
      </c>
      <c r="E28" s="1057">
        <v>63</v>
      </c>
      <c r="F28" s="1057">
        <v>377.44603000000001</v>
      </c>
    </row>
    <row r="29" spans="1:6" ht="45">
      <c r="A29" s="80">
        <v>23</v>
      </c>
      <c r="B29" s="81" t="s">
        <v>488</v>
      </c>
      <c r="C29" s="1057">
        <v>91205</v>
      </c>
      <c r="D29" s="1057">
        <v>27282.475870000002</v>
      </c>
      <c r="E29" s="1057">
        <v>2397</v>
      </c>
      <c r="F29" s="1057">
        <v>13289.92535</v>
      </c>
    </row>
    <row r="30" spans="1:6" ht="22.5">
      <c r="A30" s="80">
        <v>24</v>
      </c>
      <c r="B30" s="81" t="s">
        <v>489</v>
      </c>
      <c r="C30" s="1057">
        <v>0</v>
      </c>
      <c r="D30" s="1057">
        <v>0</v>
      </c>
      <c r="E30" s="1057">
        <v>0</v>
      </c>
      <c r="F30" s="1057">
        <v>0</v>
      </c>
    </row>
    <row r="31" spans="1:6" ht="22.5">
      <c r="A31" s="80">
        <v>25</v>
      </c>
      <c r="B31" s="81" t="s">
        <v>490</v>
      </c>
      <c r="C31" s="1057">
        <v>0</v>
      </c>
      <c r="D31" s="1057">
        <v>0</v>
      </c>
      <c r="E31" s="1057">
        <v>0</v>
      </c>
      <c r="F31" s="1057">
        <v>0</v>
      </c>
    </row>
    <row r="32" spans="1:6" ht="22.5">
      <c r="A32" s="363"/>
      <c r="B32" s="364" t="s">
        <v>491</v>
      </c>
      <c r="C32" s="1058">
        <v>4704610</v>
      </c>
      <c r="D32" s="1058">
        <v>604113.88778999995</v>
      </c>
      <c r="E32" s="1058">
        <v>2558926</v>
      </c>
      <c r="F32" s="1058">
        <v>311474.54514</v>
      </c>
    </row>
    <row r="33" spans="1:7" ht="22.5">
      <c r="A33" s="363"/>
      <c r="B33" s="364" t="s">
        <v>492</v>
      </c>
      <c r="C33" s="1058">
        <v>1373847</v>
      </c>
      <c r="D33" s="1058">
        <v>111085.63731999999</v>
      </c>
      <c r="E33" s="1058">
        <v>24946</v>
      </c>
      <c r="F33" s="1058">
        <v>117186.04452</v>
      </c>
    </row>
    <row r="34" spans="1:7">
      <c r="A34" s="361"/>
      <c r="B34" s="362" t="s">
        <v>257</v>
      </c>
      <c r="C34" s="1059">
        <v>6078457</v>
      </c>
      <c r="D34" s="1059">
        <v>715199.52511000005</v>
      </c>
      <c r="E34" s="1059">
        <v>2583872</v>
      </c>
      <c r="F34" s="1059">
        <v>428660.58966</v>
      </c>
    </row>
    <row r="35" spans="1:7" ht="12.75" customHeight="1">
      <c r="A35" s="33" t="s">
        <v>460</v>
      </c>
      <c r="F35" s="242"/>
    </row>
    <row r="36" spans="1:7" ht="12.75" customHeight="1">
      <c r="G36" s="75"/>
    </row>
    <row r="37" spans="1:7" s="994" customFormat="1" ht="12.75" customHeight="1">
      <c r="A37" s="263" t="s">
        <v>1265</v>
      </c>
      <c r="G37" s="75"/>
    </row>
    <row r="38" spans="1:7" s="994" customFormat="1" ht="12.75" customHeight="1">
      <c r="A38" s="1005" t="s">
        <v>1266</v>
      </c>
      <c r="G38" s="75"/>
    </row>
    <row r="39" spans="1:7" ht="12.75" customHeight="1"/>
    <row r="40" spans="1:7" ht="12.75" customHeight="1">
      <c r="A40" s="570" t="s">
        <v>80</v>
      </c>
      <c r="F40" s="34" t="s">
        <v>1561</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34"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5" t="s">
        <v>87</v>
      </c>
      <c r="B1" s="178"/>
      <c r="C1" s="178"/>
      <c r="D1" s="178"/>
      <c r="E1" s="178"/>
      <c r="F1" s="178"/>
      <c r="G1" s="178"/>
    </row>
    <row r="2" spans="1:7">
      <c r="A2" s="556" t="s">
        <v>88</v>
      </c>
      <c r="B2" s="178"/>
      <c r="C2" s="178"/>
      <c r="D2" s="178"/>
      <c r="E2" s="178"/>
      <c r="F2" s="178"/>
      <c r="G2" s="178"/>
    </row>
    <row r="3" spans="1:7" s="242" customFormat="1">
      <c r="A3" s="502"/>
      <c r="B3" s="178"/>
      <c r="C3" s="178"/>
      <c r="D3" s="178"/>
      <c r="E3" s="178"/>
      <c r="F3" s="178"/>
      <c r="G3" s="178"/>
    </row>
    <row r="4" spans="1:7" ht="12.75" customHeight="1">
      <c r="A4" s="23" t="s">
        <v>626</v>
      </c>
    </row>
    <row r="5" spans="1:7" ht="12.75" customHeight="1">
      <c r="A5" s="484" t="s">
        <v>627</v>
      </c>
      <c r="B5" s="178"/>
    </row>
    <row r="6" spans="1:7" ht="53.25" customHeight="1">
      <c r="A6" s="756" t="s">
        <v>1239</v>
      </c>
      <c r="B6" s="1238" t="s">
        <v>444</v>
      </c>
      <c r="C6" s="1239"/>
      <c r="D6" s="1240"/>
      <c r="E6" s="1238" t="s">
        <v>797</v>
      </c>
      <c r="F6" s="1239"/>
      <c r="G6" s="1240"/>
    </row>
    <row r="7" spans="1:7" s="242" customFormat="1">
      <c r="A7" s="1241" t="s">
        <v>807</v>
      </c>
      <c r="B7" s="372" t="str">
        <f>Naslovnica!A20</f>
        <v>Travanj 2026.</v>
      </c>
      <c r="C7" s="1242" t="s">
        <v>808</v>
      </c>
      <c r="D7" s="1244" t="s">
        <v>803</v>
      </c>
      <c r="E7" s="372" t="str">
        <f>$B$7</f>
        <v>Travanj 2026.</v>
      </c>
      <c r="F7" s="1242" t="s">
        <v>808</v>
      </c>
      <c r="G7" s="1244" t="s">
        <v>803</v>
      </c>
    </row>
    <row r="8" spans="1:7" s="242" customFormat="1">
      <c r="A8" s="1241"/>
      <c r="B8" s="743" t="str">
        <f>Naslovnica!A24</f>
        <v>April 2026</v>
      </c>
      <c r="C8" s="1243"/>
      <c r="D8" s="1241"/>
      <c r="E8" s="743" t="str">
        <f>$B$8</f>
        <v>April 2026</v>
      </c>
      <c r="F8" s="1243"/>
      <c r="G8" s="1241"/>
    </row>
    <row r="9" spans="1:7" ht="25.5">
      <c r="A9" s="222" t="s">
        <v>447</v>
      </c>
      <c r="B9" s="230">
        <v>47073928.420000002</v>
      </c>
      <c r="C9" s="226">
        <v>250380049.93000001</v>
      </c>
      <c r="D9" s="233">
        <v>-0.42046854065486416</v>
      </c>
      <c r="E9" s="230">
        <v>1377816.8</v>
      </c>
      <c r="F9" s="225">
        <v>5854378.3999999994</v>
      </c>
      <c r="G9" s="236">
        <v>0.5645779688123842</v>
      </c>
    </row>
    <row r="10" spans="1:7">
      <c r="A10" s="82" t="s">
        <v>449</v>
      </c>
      <c r="B10" s="231">
        <v>42260211.939999998</v>
      </c>
      <c r="C10" s="171">
        <v>216938836.25999999</v>
      </c>
      <c r="D10" s="234">
        <v>-0.38929066986710892</v>
      </c>
      <c r="E10" s="231">
        <v>1357616.8</v>
      </c>
      <c r="F10" s="172">
        <v>5834178.3999999994</v>
      </c>
      <c r="G10" s="234">
        <v>0.54163988664499452</v>
      </c>
    </row>
    <row r="11" spans="1:7">
      <c r="A11" s="82" t="s">
        <v>448</v>
      </c>
      <c r="B11" s="231">
        <v>335299.7</v>
      </c>
      <c r="C11" s="171">
        <v>5320731.71</v>
      </c>
      <c r="D11" s="234">
        <v>-0.70588199174963595</v>
      </c>
      <c r="E11" s="231">
        <v>20200</v>
      </c>
      <c r="F11" s="172">
        <v>20200</v>
      </c>
      <c r="G11" s="234" t="s">
        <v>137</v>
      </c>
    </row>
    <row r="12" spans="1:7">
      <c r="A12" s="82" t="s">
        <v>450</v>
      </c>
      <c r="B12" s="231" t="s">
        <v>137</v>
      </c>
      <c r="C12" s="172" t="s">
        <v>137</v>
      </c>
      <c r="D12" s="235" t="s">
        <v>137</v>
      </c>
      <c r="E12" s="231" t="s">
        <v>137</v>
      </c>
      <c r="F12" s="172" t="s">
        <v>137</v>
      </c>
      <c r="G12" s="234" t="s">
        <v>137</v>
      </c>
    </row>
    <row r="13" spans="1:7">
      <c r="A13" s="82" t="s">
        <v>1383</v>
      </c>
      <c r="B13" s="231">
        <v>849794.5</v>
      </c>
      <c r="C13" s="172">
        <v>3881711.8</v>
      </c>
      <c r="D13" s="235">
        <v>1.2208517850166016</v>
      </c>
      <c r="E13" s="231" t="s">
        <v>137</v>
      </c>
      <c r="F13" s="172" t="s">
        <v>137</v>
      </c>
      <c r="G13" s="234" t="s">
        <v>137</v>
      </c>
    </row>
    <row r="14" spans="1:7">
      <c r="A14" s="82" t="s">
        <v>451</v>
      </c>
      <c r="B14" s="231" t="s">
        <v>137</v>
      </c>
      <c r="C14" s="172" t="s">
        <v>137</v>
      </c>
      <c r="D14" s="235" t="s">
        <v>137</v>
      </c>
      <c r="E14" s="231" t="s">
        <v>137</v>
      </c>
      <c r="F14" s="172" t="s">
        <v>137</v>
      </c>
      <c r="G14" s="234" t="s">
        <v>137</v>
      </c>
    </row>
    <row r="15" spans="1:7" s="242" customFormat="1">
      <c r="A15" s="82" t="s">
        <v>922</v>
      </c>
      <c r="B15" s="231">
        <v>3628622.28</v>
      </c>
      <c r="C15" s="172">
        <v>24238770.160000004</v>
      </c>
      <c r="D15" s="235">
        <v>-0.65462523833731834</v>
      </c>
      <c r="E15" s="231" t="s">
        <v>137</v>
      </c>
      <c r="F15" s="172" t="s">
        <v>137</v>
      </c>
      <c r="G15" s="234" t="s">
        <v>137</v>
      </c>
    </row>
    <row r="16" spans="1:7">
      <c r="A16" s="805" t="s">
        <v>918</v>
      </c>
      <c r="B16" s="806">
        <v>3339750</v>
      </c>
      <c r="C16" s="807">
        <v>71040942</v>
      </c>
      <c r="D16" s="808">
        <v>-0.84808783763868256</v>
      </c>
      <c r="E16" s="231" t="s">
        <v>137</v>
      </c>
      <c r="F16" s="172" t="s">
        <v>137</v>
      </c>
      <c r="G16" s="234" t="s">
        <v>137</v>
      </c>
    </row>
    <row r="17" spans="1:10">
      <c r="A17" s="805" t="s">
        <v>919</v>
      </c>
      <c r="B17" s="806" t="s">
        <v>137</v>
      </c>
      <c r="C17" s="807" t="s">
        <v>137</v>
      </c>
      <c r="D17" s="808" t="s">
        <v>137</v>
      </c>
      <c r="E17" s="231" t="s">
        <v>137</v>
      </c>
      <c r="F17" s="172" t="s">
        <v>137</v>
      </c>
      <c r="G17" s="234" t="s">
        <v>137</v>
      </c>
    </row>
    <row r="18" spans="1:10" ht="18.75" customHeight="1">
      <c r="A18" s="365" t="s">
        <v>452</v>
      </c>
      <c r="B18" s="366">
        <v>50413678.420000002</v>
      </c>
      <c r="C18" s="367">
        <v>321420991.93000001</v>
      </c>
      <c r="D18" s="368">
        <v>-0.51155361568565316</v>
      </c>
      <c r="E18" s="366">
        <v>1377816.8</v>
      </c>
      <c r="F18" s="716">
        <v>5854378.3999999994</v>
      </c>
      <c r="G18" s="368">
        <v>0.5645779688123842</v>
      </c>
      <c r="J18" s="75"/>
    </row>
    <row r="19" spans="1:10" ht="15" customHeight="1">
      <c r="A19" s="1245" t="s">
        <v>806</v>
      </c>
      <c r="B19" s="369" t="str">
        <f>B7</f>
        <v>Travanj 2026.</v>
      </c>
      <c r="C19" s="1243" t="s">
        <v>808</v>
      </c>
      <c r="D19" s="1241" t="s">
        <v>803</v>
      </c>
      <c r="E19" s="744" t="str">
        <f>E7</f>
        <v>Travanj 2026.</v>
      </c>
      <c r="F19" s="1243" t="s">
        <v>808</v>
      </c>
      <c r="G19" s="1241" t="s">
        <v>803</v>
      </c>
    </row>
    <row r="20" spans="1:10" s="242" customFormat="1">
      <c r="A20" s="1245"/>
      <c r="B20" s="743" t="str">
        <f>B8</f>
        <v>April 2026</v>
      </c>
      <c r="C20" s="1243"/>
      <c r="D20" s="1241"/>
      <c r="E20" s="746" t="str">
        <f>E8</f>
        <v>April 2026</v>
      </c>
      <c r="F20" s="1243"/>
      <c r="G20" s="1241"/>
    </row>
    <row r="21" spans="1:10" ht="25.5">
      <c r="A21" s="223" t="s">
        <v>453</v>
      </c>
      <c r="B21" s="230">
        <v>2608975</v>
      </c>
      <c r="C21" s="225">
        <v>18857146.789999999</v>
      </c>
      <c r="D21" s="236">
        <v>-0.58442451482411306</v>
      </c>
      <c r="E21" s="230">
        <v>21833</v>
      </c>
      <c r="F21" s="225">
        <v>25758</v>
      </c>
      <c r="G21" s="236">
        <v>22.93969298245614</v>
      </c>
    </row>
    <row r="22" spans="1:10">
      <c r="A22" s="82" t="s">
        <v>449</v>
      </c>
      <c r="B22" s="231">
        <v>1314611</v>
      </c>
      <c r="C22" s="172">
        <v>7188210</v>
      </c>
      <c r="D22" s="234">
        <v>-0.50671812324814347</v>
      </c>
      <c r="E22" s="231">
        <v>1833</v>
      </c>
      <c r="F22" s="172">
        <v>5758</v>
      </c>
      <c r="G22" s="234">
        <v>1.0098684210526314</v>
      </c>
    </row>
    <row r="23" spans="1:10">
      <c r="A23" s="82" t="s">
        <v>448</v>
      </c>
      <c r="B23" s="231">
        <v>336475</v>
      </c>
      <c r="C23" s="172">
        <v>7143349.79</v>
      </c>
      <c r="D23" s="234">
        <v>-0.88701028836848195</v>
      </c>
      <c r="E23" s="231">
        <v>20000</v>
      </c>
      <c r="F23" s="172">
        <v>20000</v>
      </c>
      <c r="G23" s="234" t="s">
        <v>137</v>
      </c>
    </row>
    <row r="24" spans="1:10">
      <c r="A24" s="82" t="s">
        <v>450</v>
      </c>
      <c r="B24" s="231" t="s">
        <v>137</v>
      </c>
      <c r="C24" s="172" t="s">
        <v>137</v>
      </c>
      <c r="D24" s="235" t="s">
        <v>137</v>
      </c>
      <c r="E24" s="231" t="s">
        <v>137</v>
      </c>
      <c r="F24" s="172" t="s">
        <v>137</v>
      </c>
      <c r="G24" s="234" t="s">
        <v>137</v>
      </c>
    </row>
    <row r="25" spans="1:10">
      <c r="A25" s="82" t="s">
        <v>1383</v>
      </c>
      <c r="B25" s="231">
        <v>863000</v>
      </c>
      <c r="C25" s="172">
        <v>3930000</v>
      </c>
      <c r="D25" s="235">
        <v>1.2185089974293057</v>
      </c>
      <c r="E25" s="231" t="s">
        <v>137</v>
      </c>
      <c r="F25" s="172" t="s">
        <v>137</v>
      </c>
      <c r="G25" s="234" t="s">
        <v>137</v>
      </c>
    </row>
    <row r="26" spans="1:10">
      <c r="A26" s="82" t="s">
        <v>451</v>
      </c>
      <c r="B26" s="231" t="s">
        <v>137</v>
      </c>
      <c r="C26" s="172" t="s">
        <v>137</v>
      </c>
      <c r="D26" s="235" t="s">
        <v>137</v>
      </c>
      <c r="E26" s="231" t="s">
        <v>137</v>
      </c>
      <c r="F26" s="172" t="s">
        <v>137</v>
      </c>
      <c r="G26" s="234" t="s">
        <v>137</v>
      </c>
    </row>
    <row r="27" spans="1:10" s="242" customFormat="1">
      <c r="A27" s="82" t="s">
        <v>922</v>
      </c>
      <c r="B27" s="231">
        <v>94889</v>
      </c>
      <c r="C27" s="172">
        <v>595587</v>
      </c>
      <c r="D27" s="235">
        <v>-0.6143115537038919</v>
      </c>
      <c r="E27" s="231" t="s">
        <v>137</v>
      </c>
      <c r="F27" s="172" t="s">
        <v>137</v>
      </c>
      <c r="G27" s="234" t="s">
        <v>137</v>
      </c>
    </row>
    <row r="28" spans="1:10">
      <c r="A28" s="805" t="s">
        <v>920</v>
      </c>
      <c r="B28" s="806">
        <v>36075</v>
      </c>
      <c r="C28" s="807">
        <v>519242</v>
      </c>
      <c r="D28" s="854">
        <v>-0.80194894317869891</v>
      </c>
      <c r="E28" s="231" t="s">
        <v>137</v>
      </c>
      <c r="F28" s="172" t="s">
        <v>137</v>
      </c>
      <c r="G28" s="234" t="s">
        <v>137</v>
      </c>
    </row>
    <row r="29" spans="1:10">
      <c r="A29" s="805" t="s">
        <v>921</v>
      </c>
      <c r="B29" s="806" t="s">
        <v>137</v>
      </c>
      <c r="C29" s="807" t="s">
        <v>137</v>
      </c>
      <c r="D29" s="808" t="s">
        <v>137</v>
      </c>
      <c r="E29" s="231" t="s">
        <v>137</v>
      </c>
      <c r="F29" s="172" t="s">
        <v>137</v>
      </c>
      <c r="G29" s="234" t="s">
        <v>137</v>
      </c>
    </row>
    <row r="30" spans="1:10" ht="18.75" customHeight="1">
      <c r="A30" s="365" t="s">
        <v>454</v>
      </c>
      <c r="B30" s="366">
        <v>2645050</v>
      </c>
      <c r="C30" s="370">
        <v>19376388.789999999</v>
      </c>
      <c r="D30" s="368">
        <v>-0.5905578385329957</v>
      </c>
      <c r="E30" s="366">
        <v>21833</v>
      </c>
      <c r="F30" s="370">
        <v>25758</v>
      </c>
      <c r="G30" s="368">
        <v>22.93969298245614</v>
      </c>
    </row>
    <row r="31" spans="1:10" ht="18.75" customHeight="1">
      <c r="A31" s="373" t="s">
        <v>455</v>
      </c>
      <c r="B31" s="230">
        <v>10236</v>
      </c>
      <c r="C31" s="374">
        <v>52073</v>
      </c>
      <c r="D31" s="375">
        <v>-0.38929658134956147</v>
      </c>
      <c r="E31" s="230">
        <v>445</v>
      </c>
      <c r="F31" s="374">
        <v>1722</v>
      </c>
      <c r="G31" s="375">
        <v>0.4401294498381878</v>
      </c>
    </row>
    <row r="32" spans="1:10" ht="15" customHeight="1">
      <c r="A32" s="1245" t="s">
        <v>805</v>
      </c>
      <c r="B32" s="369" t="str">
        <f>B7</f>
        <v>Travanj 2026.</v>
      </c>
      <c r="C32" s="1243" t="s">
        <v>808</v>
      </c>
      <c r="D32" s="1241" t="s">
        <v>803</v>
      </c>
      <c r="E32" s="369" t="str">
        <f>E7</f>
        <v>Travanj 2026.</v>
      </c>
      <c r="F32" s="1243" t="s">
        <v>808</v>
      </c>
      <c r="G32" s="1241" t="s">
        <v>803</v>
      </c>
    </row>
    <row r="33" spans="1:7" s="242" customFormat="1">
      <c r="A33" s="1245"/>
      <c r="B33" s="743" t="str">
        <f>B8</f>
        <v>April 2026</v>
      </c>
      <c r="C33" s="1243"/>
      <c r="D33" s="1241"/>
      <c r="E33" s="743" t="str">
        <f>E8</f>
        <v>April 2026</v>
      </c>
      <c r="F33" s="1243"/>
      <c r="G33" s="1241"/>
    </row>
    <row r="34" spans="1:7" ht="17.25" customHeight="1">
      <c r="A34" s="224" t="s">
        <v>456</v>
      </c>
      <c r="B34" s="231">
        <v>6917853.71</v>
      </c>
      <c r="C34" s="172">
        <v>507112824.02999997</v>
      </c>
      <c r="D34" s="234">
        <v>-0.32828295882711012</v>
      </c>
      <c r="E34" s="231" t="s">
        <v>137</v>
      </c>
      <c r="F34" s="172" t="s">
        <v>137</v>
      </c>
      <c r="G34" s="234" t="s">
        <v>137</v>
      </c>
    </row>
    <row r="35" spans="1:7" ht="17.25" customHeight="1">
      <c r="A35" s="224" t="s">
        <v>457</v>
      </c>
      <c r="B35" s="231">
        <v>6063460</v>
      </c>
      <c r="C35" s="240">
        <v>82229574.039999992</v>
      </c>
      <c r="D35" s="234">
        <v>-4.8113333581373374E-2</v>
      </c>
      <c r="E35" s="231" t="s">
        <v>137</v>
      </c>
      <c r="F35" s="172" t="s">
        <v>137</v>
      </c>
      <c r="G35" s="234" t="s">
        <v>137</v>
      </c>
    </row>
    <row r="36" spans="1:7">
      <c r="A36" s="1245" t="s">
        <v>801</v>
      </c>
      <c r="B36" s="745" t="str">
        <f>B7</f>
        <v>Travanj 2026.</v>
      </c>
      <c r="C36" s="1246" t="s">
        <v>802</v>
      </c>
      <c r="D36" s="1241" t="s">
        <v>803</v>
      </c>
      <c r="E36" s="371"/>
      <c r="F36" s="1246"/>
      <c r="G36" s="1241"/>
    </row>
    <row r="37" spans="1:7" s="242" customFormat="1" ht="21" customHeight="1">
      <c r="A37" s="1245"/>
      <c r="B37" s="743" t="str">
        <f>B8</f>
        <v>April 2026</v>
      </c>
      <c r="C37" s="1246"/>
      <c r="D37" s="1241"/>
      <c r="E37" s="371"/>
      <c r="F37" s="1246"/>
      <c r="G37" s="1241"/>
    </row>
    <row r="38" spans="1:7">
      <c r="A38" s="173" t="s">
        <v>62</v>
      </c>
      <c r="B38" s="232">
        <v>4038.21</v>
      </c>
      <c r="C38" s="83">
        <v>4.6922394885435592E-2</v>
      </c>
      <c r="D38" s="234">
        <v>6.388791556783846E-2</v>
      </c>
      <c r="E38" s="232"/>
      <c r="F38" s="83"/>
      <c r="G38" s="234"/>
    </row>
    <row r="39" spans="1:7">
      <c r="A39" s="84" t="s">
        <v>109</v>
      </c>
      <c r="B39" s="232">
        <v>3234.05</v>
      </c>
      <c r="C39" s="83">
        <v>5.8594977479836663E-2</v>
      </c>
      <c r="D39" s="234">
        <v>7.2237307578816967E-2</v>
      </c>
      <c r="E39" s="232"/>
      <c r="F39" s="83"/>
      <c r="G39" s="234"/>
    </row>
    <row r="40" spans="1:7">
      <c r="A40" s="84" t="s">
        <v>63</v>
      </c>
      <c r="B40" s="232">
        <v>2608.69</v>
      </c>
      <c r="C40" s="83">
        <v>5.9745208439970554E-2</v>
      </c>
      <c r="D40" s="234">
        <v>8.2475424597395097E-2</v>
      </c>
      <c r="E40" s="232"/>
      <c r="F40" s="83"/>
      <c r="G40" s="234"/>
    </row>
    <row r="41" spans="1:7" s="242" customFormat="1">
      <c r="A41" s="84" t="s">
        <v>912</v>
      </c>
      <c r="B41" s="232">
        <v>3019.36</v>
      </c>
      <c r="C41" s="83">
        <v>6.6361523736870653E-2</v>
      </c>
      <c r="D41" s="234">
        <v>8.634690595350758E-2</v>
      </c>
      <c r="E41" s="232"/>
      <c r="F41" s="83"/>
      <c r="G41" s="234"/>
    </row>
    <row r="42" spans="1:7">
      <c r="A42" s="84" t="s">
        <v>769</v>
      </c>
      <c r="B42" s="232">
        <v>2135.64</v>
      </c>
      <c r="C42" s="83">
        <v>4.5698253448301251E-2</v>
      </c>
      <c r="D42" s="234">
        <v>7.0888094390428424E-2</v>
      </c>
      <c r="E42" s="232"/>
      <c r="F42" s="83"/>
      <c r="G42" s="234"/>
    </row>
    <row r="43" spans="1:7" s="242" customFormat="1">
      <c r="A43" s="84" t="s">
        <v>89</v>
      </c>
      <c r="B43" s="232">
        <v>2663.88</v>
      </c>
      <c r="C43" s="83">
        <v>9.5678783840477788E-2</v>
      </c>
      <c r="D43" s="234">
        <v>5.5863397464862352E-2</v>
      </c>
      <c r="E43" s="232"/>
      <c r="F43" s="83"/>
      <c r="G43" s="234"/>
    </row>
    <row r="44" spans="1:7">
      <c r="A44" s="84" t="s">
        <v>90</v>
      </c>
      <c r="B44" s="232">
        <v>3807.67</v>
      </c>
      <c r="C44" s="83">
        <v>0.13605158025700614</v>
      </c>
      <c r="D44" s="234">
        <v>5.7985873775347585E-2</v>
      </c>
      <c r="E44" s="232"/>
      <c r="F44" s="83"/>
      <c r="G44" s="234"/>
    </row>
    <row r="45" spans="1:7">
      <c r="A45" s="84" t="s">
        <v>91</v>
      </c>
      <c r="B45" s="232">
        <v>1184.45</v>
      </c>
      <c r="C45" s="83">
        <v>0.10824694037950522</v>
      </c>
      <c r="D45" s="234">
        <v>7.4292089175902909E-2</v>
      </c>
      <c r="E45" s="232"/>
      <c r="F45" s="83"/>
      <c r="G45" s="234"/>
    </row>
    <row r="46" spans="1:7">
      <c r="A46" s="84" t="s">
        <v>92</v>
      </c>
      <c r="B46" s="232">
        <v>850.91</v>
      </c>
      <c r="C46" s="83">
        <v>4.5523800162190042E-2</v>
      </c>
      <c r="D46" s="234">
        <v>3.9355555826991795E-2</v>
      </c>
      <c r="E46" s="232"/>
      <c r="F46" s="83"/>
      <c r="G46" s="234"/>
    </row>
    <row r="47" spans="1:7">
      <c r="A47" s="84" t="s">
        <v>93</v>
      </c>
      <c r="B47" s="232">
        <v>1407.14</v>
      </c>
      <c r="C47" s="83">
        <v>0.2578012567822443</v>
      </c>
      <c r="D47" s="234">
        <v>0.20907013111993278</v>
      </c>
      <c r="E47" s="232"/>
      <c r="F47" s="83"/>
      <c r="G47" s="234"/>
    </row>
    <row r="48" spans="1:7">
      <c r="A48" s="84" t="s">
        <v>94</v>
      </c>
      <c r="B48" s="232">
        <v>5462.29</v>
      </c>
      <c r="C48" s="83">
        <v>0.12813877311611654</v>
      </c>
      <c r="D48" s="234">
        <v>-8.4302552493950023E-3</v>
      </c>
      <c r="E48" s="232"/>
      <c r="F48" s="83"/>
      <c r="G48" s="234"/>
    </row>
    <row r="49" spans="1:7">
      <c r="A49" s="173" t="s">
        <v>64</v>
      </c>
      <c r="B49" s="232">
        <v>98.395399999999995</v>
      </c>
      <c r="C49" s="83">
        <v>-4.3208827148500939E-3</v>
      </c>
      <c r="D49" s="234">
        <v>-2.6799162374139263E-3</v>
      </c>
      <c r="E49" s="232"/>
      <c r="F49" s="83"/>
      <c r="G49" s="234"/>
    </row>
    <row r="50" spans="1:7">
      <c r="A50" s="173" t="s">
        <v>81</v>
      </c>
      <c r="B50" s="232">
        <v>186.28049999999999</v>
      </c>
      <c r="C50" s="83">
        <v>3.9315336484309071E-3</v>
      </c>
      <c r="D50" s="234">
        <v>-5.2259414876987265E-4</v>
      </c>
      <c r="E50" s="232"/>
      <c r="F50" s="83"/>
      <c r="G50" s="234"/>
    </row>
    <row r="51" spans="1:7" ht="15" customHeight="1">
      <c r="A51" s="1245" t="s">
        <v>804</v>
      </c>
      <c r="B51" s="369" t="str">
        <f>B7</f>
        <v>Travanj 2026.</v>
      </c>
      <c r="C51" s="1247"/>
      <c r="D51" s="1241" t="s">
        <v>803</v>
      </c>
      <c r="E51" s="369" t="str">
        <f>E7</f>
        <v>Travanj 2026.</v>
      </c>
      <c r="F51" s="1247"/>
      <c r="G51" s="1241" t="s">
        <v>803</v>
      </c>
    </row>
    <row r="52" spans="1:7" s="242" customFormat="1">
      <c r="A52" s="1245"/>
      <c r="B52" s="743" t="str">
        <f>B8</f>
        <v>April 2026</v>
      </c>
      <c r="C52" s="1247"/>
      <c r="D52" s="1241"/>
      <c r="E52" s="743" t="str">
        <f>E8</f>
        <v>April 2026</v>
      </c>
      <c r="F52" s="1247"/>
      <c r="G52" s="1241"/>
    </row>
    <row r="53" spans="1:7">
      <c r="A53" s="82" t="s">
        <v>449</v>
      </c>
      <c r="B53" s="231">
        <v>32974.146998730001</v>
      </c>
      <c r="C53" s="172"/>
      <c r="D53" s="234">
        <v>3.350002284452458E-2</v>
      </c>
      <c r="E53" s="231">
        <v>126.5124</v>
      </c>
      <c r="F53" s="172"/>
      <c r="G53" s="234">
        <v>-2.360034974696279E-3</v>
      </c>
    </row>
    <row r="54" spans="1:7">
      <c r="A54" s="82" t="s">
        <v>448</v>
      </c>
      <c r="B54" s="231">
        <v>19325.8173345</v>
      </c>
      <c r="C54" s="172"/>
      <c r="D54" s="234">
        <v>-2.4150159212383837E-3</v>
      </c>
      <c r="E54" s="231">
        <v>2.5664980800000001</v>
      </c>
      <c r="F54" s="172"/>
      <c r="G54" s="234">
        <v>0.93372798441696636</v>
      </c>
    </row>
    <row r="55" spans="1:7">
      <c r="A55" s="82" t="s">
        <v>450</v>
      </c>
      <c r="B55" s="231" t="s">
        <v>137</v>
      </c>
      <c r="C55" s="172"/>
      <c r="D55" s="235" t="s">
        <v>137</v>
      </c>
      <c r="E55" s="231" t="s">
        <v>137</v>
      </c>
      <c r="F55" s="172"/>
      <c r="G55" s="234" t="s">
        <v>137</v>
      </c>
    </row>
    <row r="56" spans="1:7">
      <c r="A56" s="82" t="s">
        <v>1383</v>
      </c>
      <c r="B56" s="231">
        <v>5423.4167825000004</v>
      </c>
      <c r="C56" s="172"/>
      <c r="D56" s="235">
        <v>0.4933166660959869</v>
      </c>
      <c r="E56" s="231" t="s">
        <v>137</v>
      </c>
      <c r="F56" s="172"/>
      <c r="G56" s="234" t="s">
        <v>137</v>
      </c>
    </row>
    <row r="57" spans="1:7" s="242" customFormat="1">
      <c r="A57" s="82" t="s">
        <v>922</v>
      </c>
      <c r="B57" s="231">
        <v>159.15316478</v>
      </c>
      <c r="C57" s="172"/>
      <c r="D57" s="234">
        <v>5.3389635155270065E-2</v>
      </c>
      <c r="E57" s="231" t="s">
        <v>137</v>
      </c>
      <c r="F57" s="172"/>
      <c r="G57" s="234" t="s">
        <v>137</v>
      </c>
    </row>
    <row r="58" spans="1:7" ht="18.75" customHeight="1">
      <c r="A58" s="365" t="s">
        <v>458</v>
      </c>
      <c r="B58" s="366">
        <v>57882.534280510008</v>
      </c>
      <c r="C58" s="370"/>
      <c r="D58" s="368">
        <v>5.1247605139732588E-2</v>
      </c>
      <c r="E58" s="366">
        <v>129.07889807999999</v>
      </c>
      <c r="F58" s="370"/>
      <c r="G58" s="368">
        <v>7.3357110192724395E-3</v>
      </c>
    </row>
    <row r="59" spans="1:7" s="178" customFormat="1">
      <c r="A59" s="19" t="s">
        <v>459</v>
      </c>
      <c r="B59" s="237"/>
      <c r="C59" s="218"/>
      <c r="D59" s="218"/>
    </row>
    <row r="60" spans="1:7" s="178" customFormat="1">
      <c r="A60" s="264"/>
      <c r="B60" s="238"/>
      <c r="C60" s="220"/>
      <c r="D60" s="221"/>
    </row>
    <row r="61" spans="1:7" s="178" customFormat="1">
      <c r="B61" s="219"/>
      <c r="C61" s="220"/>
      <c r="D61" s="221"/>
    </row>
    <row r="62" spans="1:7" s="178" customFormat="1">
      <c r="A62" s="570" t="s">
        <v>80</v>
      </c>
      <c r="B62" s="219"/>
      <c r="C62" s="220"/>
      <c r="D62" s="221"/>
    </row>
    <row r="63" spans="1:7" ht="12.75" customHeight="1">
      <c r="B63" s="35"/>
      <c r="C63" s="35"/>
      <c r="D63" s="35"/>
    </row>
    <row r="64" spans="1:7" ht="12.75" customHeight="1">
      <c r="B64" s="50"/>
      <c r="C64" s="50"/>
      <c r="G64" s="13" t="s">
        <v>1562</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0"/>
    </row>
    <row r="118" spans="1:1">
      <c r="A118" s="601"/>
    </row>
    <row r="120" spans="1:1">
      <c r="A120" s="601"/>
    </row>
    <row r="122" spans="1:1">
      <c r="A122" s="601"/>
    </row>
    <row r="124" spans="1:1">
      <c r="A124" s="601"/>
    </row>
    <row r="126" spans="1:1">
      <c r="A126" s="601"/>
    </row>
    <row r="128" spans="1:1">
      <c r="A128" s="601"/>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3" t="s">
        <v>628</v>
      </c>
      <c r="E1" s="121" t="str">
        <f>Naslovnica!A20</f>
        <v>Travanj 2026.</v>
      </c>
      <c r="G1" s="123" t="s">
        <v>835</v>
      </c>
      <c r="H1" s="242"/>
      <c r="I1" s="242"/>
      <c r="J1" s="242"/>
      <c r="K1" s="121" t="str">
        <f>E1</f>
        <v>Travanj 2026.</v>
      </c>
    </row>
    <row r="2" spans="1:18" ht="12.75" customHeight="1">
      <c r="A2" s="490" t="s">
        <v>629</v>
      </c>
      <c r="E2" s="500" t="str">
        <f>Naslovnica!A24</f>
        <v>April 2026</v>
      </c>
      <c r="G2" s="490" t="s">
        <v>836</v>
      </c>
      <c r="H2" s="242"/>
      <c r="I2" s="242"/>
      <c r="J2" s="242"/>
      <c r="K2" s="488" t="str">
        <f>E2</f>
        <v>April 2026</v>
      </c>
    </row>
    <row r="3" spans="1:18" ht="12.75" customHeight="1">
      <c r="A3" s="38" t="s">
        <v>1237</v>
      </c>
      <c r="G3" s="38" t="s">
        <v>1237</v>
      </c>
      <c r="H3" s="242"/>
      <c r="I3" s="242"/>
      <c r="J3" s="242"/>
      <c r="K3" s="242"/>
    </row>
    <row r="4" spans="1:18" ht="45" customHeight="1">
      <c r="A4" s="376" t="s">
        <v>432</v>
      </c>
      <c r="B4" s="376" t="s">
        <v>433</v>
      </c>
      <c r="C4" s="376" t="s">
        <v>434</v>
      </c>
      <c r="D4" s="376" t="s">
        <v>435</v>
      </c>
      <c r="E4" s="376" t="s">
        <v>436</v>
      </c>
      <c r="G4" s="376" t="s">
        <v>432</v>
      </c>
      <c r="H4" s="376" t="s">
        <v>433</v>
      </c>
      <c r="I4" s="376" t="s">
        <v>434</v>
      </c>
      <c r="J4" s="376" t="s">
        <v>435</v>
      </c>
      <c r="K4" s="376" t="s">
        <v>439</v>
      </c>
    </row>
    <row r="5" spans="1:18" ht="12.75" customHeight="1">
      <c r="A5" s="85" t="s">
        <v>1686</v>
      </c>
      <c r="B5" s="86">
        <v>12448970</v>
      </c>
      <c r="C5" s="87">
        <v>0.29457897697424557</v>
      </c>
      <c r="D5" s="88">
        <v>830</v>
      </c>
      <c r="E5" s="227">
        <v>13.08</v>
      </c>
      <c r="F5" s="51"/>
      <c r="G5" s="85" t="s">
        <v>1706</v>
      </c>
      <c r="H5" s="86">
        <v>1323130</v>
      </c>
      <c r="I5" s="87">
        <v>0.97459754475637006</v>
      </c>
      <c r="J5" s="88">
        <v>1350</v>
      </c>
      <c r="K5" s="227">
        <v>-4.93</v>
      </c>
      <c r="P5" s="75"/>
      <c r="R5" s="742"/>
    </row>
    <row r="6" spans="1:18" ht="12.75" customHeight="1">
      <c r="A6" s="85" t="s">
        <v>1687</v>
      </c>
      <c r="B6" s="86">
        <v>3072576.8</v>
      </c>
      <c r="C6" s="87">
        <v>7.2706137971157547E-2</v>
      </c>
      <c r="D6" s="88">
        <v>26.4</v>
      </c>
      <c r="E6" s="227">
        <v>10.92</v>
      </c>
      <c r="F6" s="51"/>
      <c r="G6" s="85" t="s">
        <v>1707</v>
      </c>
      <c r="H6" s="86">
        <v>30986.799999999999</v>
      </c>
      <c r="I6" s="87">
        <v>2.282440818351688E-2</v>
      </c>
      <c r="J6" s="88">
        <v>35</v>
      </c>
      <c r="K6" s="227">
        <v>-8.85</v>
      </c>
      <c r="P6" s="75"/>
      <c r="R6" s="742"/>
    </row>
    <row r="7" spans="1:18" ht="12.75" customHeight="1">
      <c r="A7" s="85" t="s">
        <v>1688</v>
      </c>
      <c r="B7" s="86">
        <v>2784205.3</v>
      </c>
      <c r="C7" s="87">
        <v>6.5882426334088084E-2</v>
      </c>
      <c r="D7" s="88">
        <v>41.3</v>
      </c>
      <c r="E7" s="227">
        <v>11.32</v>
      </c>
      <c r="F7" s="51"/>
      <c r="G7" s="85" t="s">
        <v>1708</v>
      </c>
      <c r="H7" s="86">
        <v>3500</v>
      </c>
      <c r="I7" s="87">
        <v>2.5780470601129862E-3</v>
      </c>
      <c r="J7" s="88">
        <v>3500</v>
      </c>
      <c r="K7" s="227">
        <v>9.379999999999999</v>
      </c>
      <c r="P7" s="75"/>
      <c r="R7" s="742"/>
    </row>
    <row r="8" spans="1:18" ht="12.75" customHeight="1">
      <c r="A8" s="85" t="s">
        <v>1689</v>
      </c>
      <c r="B8" s="86">
        <v>2733391.2</v>
      </c>
      <c r="C8" s="87">
        <v>6.4680016368133711E-2</v>
      </c>
      <c r="D8" s="88">
        <v>89.8</v>
      </c>
      <c r="E8" s="227">
        <v>10.86</v>
      </c>
      <c r="G8" s="85" t="s">
        <v>1709</v>
      </c>
      <c r="H8" s="86">
        <v>0</v>
      </c>
      <c r="I8" s="87" t="s">
        <v>137</v>
      </c>
      <c r="J8" s="88" t="s">
        <v>137</v>
      </c>
      <c r="K8" s="227" t="s">
        <v>137</v>
      </c>
      <c r="P8" s="75"/>
      <c r="R8" s="742"/>
    </row>
    <row r="9" spans="1:18" ht="12.75" customHeight="1">
      <c r="A9" s="85" t="s">
        <v>1690</v>
      </c>
      <c r="B9" s="86">
        <v>2628291.2599999998</v>
      </c>
      <c r="C9" s="87">
        <v>6.2193044931520509E-2</v>
      </c>
      <c r="D9" s="88">
        <v>6.72</v>
      </c>
      <c r="E9" s="227">
        <v>3.0700000000000003</v>
      </c>
      <c r="G9" s="85"/>
      <c r="H9" s="86"/>
      <c r="I9" s="87"/>
      <c r="J9" s="88"/>
      <c r="K9" s="227"/>
      <c r="P9" s="75"/>
      <c r="R9" s="742"/>
    </row>
    <row r="10" spans="1:18" ht="12.75" customHeight="1">
      <c r="A10" s="85" t="s">
        <v>1691</v>
      </c>
      <c r="B10" s="86">
        <v>2444759.52</v>
      </c>
      <c r="C10" s="87">
        <v>5.7850148112626801E-2</v>
      </c>
      <c r="D10" s="88">
        <v>10.95</v>
      </c>
      <c r="E10" s="228">
        <v>19.28</v>
      </c>
      <c r="G10" s="85"/>
      <c r="H10" s="86"/>
      <c r="I10" s="87"/>
      <c r="J10" s="88"/>
      <c r="K10" s="228"/>
    </row>
    <row r="11" spans="1:18" ht="12.75" customHeight="1">
      <c r="A11" s="85" t="s">
        <v>1692</v>
      </c>
      <c r="B11" s="86">
        <v>2184210</v>
      </c>
      <c r="C11" s="87">
        <v>5.1684785753111862E-2</v>
      </c>
      <c r="D11" s="88">
        <v>3890</v>
      </c>
      <c r="E11" s="227">
        <v>11.78</v>
      </c>
      <c r="G11" s="85"/>
      <c r="H11" s="86"/>
      <c r="I11" s="87"/>
      <c r="J11" s="88"/>
      <c r="K11" s="227"/>
    </row>
    <row r="12" spans="1:18" ht="12.75" customHeight="1">
      <c r="A12" s="85" t="s">
        <v>1693</v>
      </c>
      <c r="B12" s="86">
        <v>2150937.7000000002</v>
      </c>
      <c r="C12" s="87">
        <v>5.0897465991269708E-2</v>
      </c>
      <c r="D12" s="88">
        <v>22.1</v>
      </c>
      <c r="E12" s="227">
        <v>-5.96</v>
      </c>
      <c r="G12" s="85"/>
      <c r="H12" s="86"/>
      <c r="I12" s="87"/>
      <c r="J12" s="88"/>
      <c r="K12" s="227"/>
    </row>
    <row r="13" spans="1:18" ht="12.75" customHeight="1">
      <c r="A13" s="85" t="s">
        <v>1694</v>
      </c>
      <c r="B13" s="86">
        <v>1285654</v>
      </c>
      <c r="C13" s="87">
        <v>3.0422327314054635E-2</v>
      </c>
      <c r="D13" s="88">
        <v>292</v>
      </c>
      <c r="E13" s="227">
        <v>3.55</v>
      </c>
      <c r="G13" s="85"/>
      <c r="H13" s="86"/>
      <c r="I13" s="87"/>
      <c r="J13" s="88"/>
      <c r="K13" s="227"/>
    </row>
    <row r="14" spans="1:18" ht="12.75" customHeight="1">
      <c r="A14" s="85" t="s">
        <v>1695</v>
      </c>
      <c r="B14" s="86">
        <v>1170970</v>
      </c>
      <c r="C14" s="87">
        <v>2.7708569035633658E-2</v>
      </c>
      <c r="D14" s="88">
        <v>3950</v>
      </c>
      <c r="E14" s="227">
        <v>9.120000000000001</v>
      </c>
      <c r="G14" s="85"/>
      <c r="H14" s="86"/>
      <c r="I14" s="87"/>
      <c r="J14" s="88"/>
      <c r="K14" s="227"/>
    </row>
    <row r="15" spans="1:18" ht="12.75" customHeight="1">
      <c r="A15" s="85" t="s">
        <v>440</v>
      </c>
      <c r="B15" s="86">
        <v>9356246.1599999964</v>
      </c>
      <c r="C15" s="87">
        <v>0.22139610121415773</v>
      </c>
      <c r="D15" s="89"/>
      <c r="E15" s="229"/>
      <c r="G15" s="85" t="s">
        <v>440</v>
      </c>
      <c r="H15" s="86"/>
      <c r="I15" s="87"/>
      <c r="J15" s="89"/>
      <c r="K15" s="229"/>
    </row>
    <row r="16" spans="1:18" ht="15.75" customHeight="1">
      <c r="A16" s="378" t="s">
        <v>437</v>
      </c>
      <c r="B16" s="379">
        <f>SUM(B5:B15)</f>
        <v>42260211.939999998</v>
      </c>
      <c r="C16" s="900">
        <f>SUM(C5:C15)</f>
        <v>0.99999999999999989</v>
      </c>
      <c r="D16" s="380"/>
      <c r="E16" s="380"/>
      <c r="G16" s="378" t="s">
        <v>437</v>
      </c>
      <c r="H16" s="379">
        <f>SUM(H5:H15)</f>
        <v>1357616.8</v>
      </c>
      <c r="I16" s="900">
        <f>SUM(I5:I15)</f>
        <v>0.99999999999999989</v>
      </c>
      <c r="J16" s="380"/>
      <c r="K16" s="380"/>
    </row>
    <row r="17" spans="1:11" ht="12.75" customHeight="1">
      <c r="A17" s="37" t="s">
        <v>438</v>
      </c>
      <c r="G17" s="37" t="s">
        <v>438</v>
      </c>
      <c r="H17" s="242"/>
      <c r="I17" s="242"/>
      <c r="J17" s="242"/>
      <c r="K17" s="242"/>
    </row>
    <row r="18" spans="1:11" ht="12.75" customHeight="1"/>
    <row r="19" spans="1:11" ht="12.75" customHeight="1">
      <c r="A19" s="123" t="s">
        <v>837</v>
      </c>
      <c r="G19" s="123" t="s">
        <v>1335</v>
      </c>
    </row>
    <row r="20" spans="1:11" ht="12.75" customHeight="1">
      <c r="A20" s="490" t="s">
        <v>838</v>
      </c>
      <c r="G20" s="490" t="s">
        <v>1336</v>
      </c>
    </row>
    <row r="21" spans="1:11" ht="12.75" customHeight="1">
      <c r="A21" s="38" t="s">
        <v>1238</v>
      </c>
      <c r="G21" s="38" t="s">
        <v>1238</v>
      </c>
    </row>
    <row r="22" spans="1:11" ht="43.5">
      <c r="A22" s="376" t="s">
        <v>441</v>
      </c>
      <c r="B22" s="376" t="s">
        <v>433</v>
      </c>
      <c r="C22" s="376" t="s">
        <v>434</v>
      </c>
      <c r="D22" s="376" t="s">
        <v>442</v>
      </c>
      <c r="G22" s="376" t="s">
        <v>441</v>
      </c>
      <c r="H22" s="376" t="s">
        <v>433</v>
      </c>
      <c r="I22" s="376" t="s">
        <v>434</v>
      </c>
      <c r="J22" s="376" t="s">
        <v>442</v>
      </c>
    </row>
    <row r="23" spans="1:11" ht="15" customHeight="1">
      <c r="A23" s="91" t="s">
        <v>1696</v>
      </c>
      <c r="B23" s="86">
        <v>305199.7</v>
      </c>
      <c r="C23" s="92">
        <v>0.91022956477443906</v>
      </c>
      <c r="D23" s="118">
        <v>99.6</v>
      </c>
      <c r="E23" s="51"/>
      <c r="F23" s="51"/>
      <c r="G23" s="1021" t="s">
        <v>1710</v>
      </c>
      <c r="H23" s="86">
        <v>20200</v>
      </c>
      <c r="I23" s="87">
        <v>1</v>
      </c>
      <c r="J23" s="118">
        <v>101</v>
      </c>
    </row>
    <row r="24" spans="1:11" ht="12.75" customHeight="1">
      <c r="A24" s="91" t="s">
        <v>1697</v>
      </c>
      <c r="B24" s="86">
        <v>30100</v>
      </c>
      <c r="C24" s="92">
        <v>8.9770435225560885E-2</v>
      </c>
      <c r="D24" s="118">
        <v>100.3</v>
      </c>
      <c r="E24" s="51"/>
      <c r="F24" s="51"/>
      <c r="G24" s="91" t="s">
        <v>1711</v>
      </c>
      <c r="H24" s="86">
        <v>0</v>
      </c>
      <c r="I24" s="87" t="s">
        <v>137</v>
      </c>
      <c r="J24" s="118" t="s">
        <v>137</v>
      </c>
    </row>
    <row r="25" spans="1:11" ht="12.75" customHeight="1">
      <c r="A25" s="91"/>
      <c r="B25" s="86"/>
      <c r="C25" s="92"/>
      <c r="D25" s="118"/>
      <c r="E25" s="51"/>
      <c r="F25" s="51"/>
      <c r="G25" s="91" t="s">
        <v>1712</v>
      </c>
      <c r="H25" s="86">
        <v>0</v>
      </c>
      <c r="I25" s="92" t="s">
        <v>137</v>
      </c>
      <c r="J25" s="118" t="s">
        <v>137</v>
      </c>
    </row>
    <row r="26" spans="1:11" ht="12.75" customHeight="1">
      <c r="A26" s="91"/>
      <c r="B26" s="86"/>
      <c r="C26" s="92"/>
      <c r="D26" s="118"/>
      <c r="E26" s="51"/>
      <c r="G26" s="91" t="s">
        <v>1713</v>
      </c>
      <c r="H26" s="86">
        <v>0</v>
      </c>
      <c r="I26" s="92" t="s">
        <v>137</v>
      </c>
      <c r="J26" s="118" t="s">
        <v>137</v>
      </c>
    </row>
    <row r="27" spans="1:11" ht="12.75" customHeight="1">
      <c r="A27" s="91"/>
      <c r="B27" s="86"/>
      <c r="C27" s="92"/>
      <c r="D27" s="118"/>
      <c r="G27" s="91" t="s">
        <v>1714</v>
      </c>
      <c r="H27" s="86">
        <v>0</v>
      </c>
      <c r="I27" s="92" t="s">
        <v>137</v>
      </c>
      <c r="J27" s="118">
        <v>100</v>
      </c>
    </row>
    <row r="28" spans="1:11" ht="12.75" customHeight="1">
      <c r="A28" s="91"/>
      <c r="B28" s="86"/>
      <c r="C28" s="92"/>
      <c r="D28" s="118"/>
      <c r="G28" s="91"/>
      <c r="H28" s="86"/>
      <c r="I28" s="92"/>
      <c r="J28" s="118"/>
    </row>
    <row r="29" spans="1:11" ht="12.75" customHeight="1">
      <c r="A29" s="91"/>
      <c r="B29" s="86"/>
      <c r="C29" s="92"/>
      <c r="D29" s="119"/>
      <c r="G29" s="91"/>
      <c r="H29" s="86"/>
      <c r="I29" s="92"/>
      <c r="J29" s="119"/>
    </row>
    <row r="30" spans="1:11" ht="12.75" customHeight="1">
      <c r="A30" s="91"/>
      <c r="B30" s="86"/>
      <c r="C30" s="92"/>
      <c r="D30" s="118"/>
      <c r="G30" s="91"/>
      <c r="H30" s="86"/>
      <c r="I30" s="92"/>
      <c r="J30" s="118"/>
    </row>
    <row r="31" spans="1:11" ht="12.75" customHeight="1">
      <c r="A31" s="91"/>
      <c r="B31" s="86"/>
      <c r="C31" s="92"/>
      <c r="D31" s="118"/>
      <c r="G31" s="91"/>
      <c r="H31" s="86"/>
      <c r="I31" s="92"/>
      <c r="J31" s="118"/>
    </row>
    <row r="32" spans="1:11" ht="12.75" customHeight="1">
      <c r="A32" s="91"/>
      <c r="B32" s="86"/>
      <c r="C32" s="92"/>
      <c r="D32" s="118"/>
      <c r="G32" s="91"/>
      <c r="H32" s="86"/>
      <c r="I32" s="92"/>
      <c r="J32" s="118"/>
    </row>
    <row r="33" spans="1:10" ht="15" customHeight="1">
      <c r="A33" s="85" t="s">
        <v>440</v>
      </c>
      <c r="B33" s="244"/>
      <c r="C33" s="92"/>
      <c r="D33" s="93"/>
      <c r="G33" s="85" t="s">
        <v>440</v>
      </c>
      <c r="H33" s="244"/>
      <c r="I33" s="244"/>
      <c r="J33" s="93"/>
    </row>
    <row r="34" spans="1:10" ht="25.5">
      <c r="A34" s="1041" t="s">
        <v>1472</v>
      </c>
      <c r="B34" s="384">
        <f>SUM(B23:B33)</f>
        <v>335299.7</v>
      </c>
      <c r="C34" s="1031">
        <f>SUM(C23:C33)</f>
        <v>1</v>
      </c>
      <c r="D34" s="385"/>
      <c r="G34" s="383" t="s">
        <v>437</v>
      </c>
      <c r="H34" s="384">
        <f>SUM(H23:H33)</f>
        <v>20200</v>
      </c>
      <c r="I34" s="1031" t="s">
        <v>137</v>
      </c>
      <c r="J34" s="385"/>
    </row>
    <row r="35" spans="1:10" ht="15" customHeight="1">
      <c r="A35" s="90" t="s">
        <v>443</v>
      </c>
      <c r="B35" s="86"/>
      <c r="C35" s="92"/>
      <c r="D35" s="93"/>
    </row>
    <row r="36" spans="1:10" ht="12.75" customHeight="1">
      <c r="A36" s="168" t="s">
        <v>137</v>
      </c>
      <c r="B36" s="244" t="s">
        <v>137</v>
      </c>
      <c r="C36" s="92" t="s">
        <v>137</v>
      </c>
      <c r="D36" s="93" t="s">
        <v>137</v>
      </c>
    </row>
    <row r="37" spans="1:10" ht="12.75" customHeight="1">
      <c r="A37" s="85" t="s">
        <v>440</v>
      </c>
      <c r="B37" s="245"/>
      <c r="C37" s="92"/>
      <c r="D37" s="93"/>
    </row>
    <row r="38" spans="1:10" ht="25.5">
      <c r="A38" s="1042" t="s">
        <v>1473</v>
      </c>
      <c r="B38" s="86">
        <f>SUM(B36:B37)</f>
        <v>0</v>
      </c>
      <c r="C38" s="92"/>
      <c r="D38" s="93"/>
    </row>
    <row r="39" spans="1:10" ht="26.25" customHeight="1">
      <c r="A39" s="383" t="s">
        <v>437</v>
      </c>
      <c r="B39" s="381">
        <f>B34+B38</f>
        <v>335299.7</v>
      </c>
      <c r="C39" s="1043">
        <f>C34+C38</f>
        <v>1</v>
      </c>
      <c r="D39" s="382"/>
    </row>
    <row r="40" spans="1:10" ht="12.75" customHeight="1"/>
    <row r="41" spans="1:10" ht="12.75" customHeight="1">
      <c r="A41" s="123" t="s">
        <v>839</v>
      </c>
      <c r="G41" s="128"/>
      <c r="H41" s="178"/>
      <c r="I41" s="178"/>
      <c r="J41" s="178"/>
    </row>
    <row r="42" spans="1:10" ht="12.75" customHeight="1">
      <c r="A42" s="490" t="s">
        <v>840</v>
      </c>
      <c r="B42" s="44"/>
      <c r="G42" s="146"/>
      <c r="H42" s="178"/>
      <c r="I42" s="178"/>
      <c r="J42" s="178"/>
    </row>
    <row r="43" spans="1:10" ht="12.75" customHeight="1">
      <c r="A43" s="38" t="s">
        <v>1240</v>
      </c>
      <c r="G43" s="191"/>
      <c r="H43" s="178"/>
      <c r="I43" s="178"/>
      <c r="J43" s="178"/>
    </row>
    <row r="44" spans="1:10" ht="43.5">
      <c r="A44" s="376" t="s">
        <v>883</v>
      </c>
      <c r="B44" s="376" t="s">
        <v>433</v>
      </c>
      <c r="C44" s="376" t="s">
        <v>434</v>
      </c>
      <c r="D44" s="181"/>
      <c r="G44" s="181"/>
      <c r="H44" s="192"/>
      <c r="I44" s="181"/>
      <c r="J44" s="181"/>
    </row>
    <row r="45" spans="1:10" ht="12.75" customHeight="1">
      <c r="A45" s="91" t="s">
        <v>1698</v>
      </c>
      <c r="B45" s="86">
        <v>5051250</v>
      </c>
      <c r="C45" s="92">
        <v>0.730175891504939</v>
      </c>
      <c r="D45" s="183"/>
      <c r="E45" s="51"/>
      <c r="F45" s="51"/>
      <c r="G45" s="180"/>
      <c r="H45" s="177"/>
      <c r="I45" s="182"/>
      <c r="J45" s="183"/>
    </row>
    <row r="46" spans="1:10" ht="12.75" customHeight="1">
      <c r="A46" s="91" t="s">
        <v>1699</v>
      </c>
      <c r="B46" s="86">
        <v>764800</v>
      </c>
      <c r="C46" s="92">
        <v>0.11055452052917147</v>
      </c>
      <c r="D46" s="183"/>
      <c r="E46" s="51"/>
      <c r="F46" s="51"/>
      <c r="G46" s="188"/>
      <c r="H46" s="189"/>
      <c r="I46" s="182"/>
      <c r="J46" s="183"/>
    </row>
    <row r="47" spans="1:10" ht="12.75" customHeight="1">
      <c r="A47" s="91" t="s">
        <v>997</v>
      </c>
      <c r="B47" s="86">
        <v>398393.93</v>
      </c>
      <c r="C47" s="92">
        <v>5.7589238902827272E-2</v>
      </c>
      <c r="D47" s="183"/>
      <c r="E47" s="51"/>
      <c r="G47" s="188"/>
      <c r="H47" s="189"/>
      <c r="I47" s="182"/>
      <c r="J47" s="183"/>
    </row>
    <row r="48" spans="1:10" ht="12.75" customHeight="1">
      <c r="A48" s="91" t="s">
        <v>1290</v>
      </c>
      <c r="B48" s="86">
        <v>231234.27</v>
      </c>
      <c r="C48" s="92">
        <v>3.3425724175945318E-2</v>
      </c>
      <c r="D48" s="183"/>
      <c r="G48" s="188"/>
      <c r="H48" s="189"/>
      <c r="I48" s="182"/>
      <c r="J48" s="183"/>
    </row>
    <row r="49" spans="1:10" ht="12.75" customHeight="1">
      <c r="A49" s="91" t="s">
        <v>917</v>
      </c>
      <c r="B49" s="86">
        <v>214521.2</v>
      </c>
      <c r="C49" s="92">
        <v>3.1009791330207242E-2</v>
      </c>
      <c r="D49" s="183"/>
      <c r="G49" s="188"/>
      <c r="H49" s="189"/>
      <c r="I49" s="182"/>
      <c r="J49" s="183"/>
    </row>
    <row r="50" spans="1:10" ht="12.75" customHeight="1">
      <c r="A50" s="91" t="s">
        <v>1700</v>
      </c>
      <c r="B50" s="86">
        <v>199964</v>
      </c>
      <c r="C50" s="92">
        <v>2.8905497049026209E-2</v>
      </c>
      <c r="D50" s="184"/>
      <c r="G50" s="188"/>
      <c r="H50" s="189"/>
      <c r="I50" s="182"/>
      <c r="J50" s="184"/>
    </row>
    <row r="51" spans="1:10" ht="12.75" customHeight="1">
      <c r="A51" s="91" t="s">
        <v>1701</v>
      </c>
      <c r="B51" s="86">
        <v>41220</v>
      </c>
      <c r="C51" s="92">
        <v>5.9584954709890796E-3</v>
      </c>
      <c r="D51" s="183"/>
      <c r="G51" s="188"/>
      <c r="H51" s="189"/>
      <c r="I51" s="182"/>
      <c r="J51" s="183"/>
    </row>
    <row r="52" spans="1:10" ht="12.75" customHeight="1">
      <c r="A52" s="91" t="s">
        <v>1447</v>
      </c>
      <c r="B52" s="86">
        <v>16470.310000000001</v>
      </c>
      <c r="C52" s="92">
        <v>2.3808410368943754E-3</v>
      </c>
      <c r="D52" s="183"/>
      <c r="G52" s="188"/>
      <c r="H52" s="189"/>
      <c r="I52" s="182"/>
      <c r="J52" s="183"/>
    </row>
    <row r="53" spans="1:10" ht="12.75" customHeight="1">
      <c r="A53" s="91"/>
      <c r="B53" s="86"/>
      <c r="C53" s="92"/>
      <c r="D53" s="183"/>
      <c r="G53" s="188"/>
      <c r="H53" s="189"/>
      <c r="I53" s="182"/>
      <c r="J53" s="183"/>
    </row>
    <row r="54" spans="1:10" ht="12.75" customHeight="1">
      <c r="A54" s="94"/>
      <c r="B54" s="86"/>
      <c r="C54" s="92"/>
      <c r="D54" s="183"/>
      <c r="G54" s="188"/>
      <c r="H54" s="189"/>
      <c r="I54" s="182"/>
      <c r="J54" s="183"/>
    </row>
    <row r="55" spans="1:10">
      <c r="A55" s="85" t="s">
        <v>440</v>
      </c>
      <c r="B55" s="86"/>
      <c r="C55" s="92"/>
      <c r="D55" s="185"/>
      <c r="G55" s="190"/>
      <c r="H55" s="189"/>
      <c r="I55" s="182"/>
      <c r="J55" s="185"/>
    </row>
    <row r="56" spans="1:10">
      <c r="A56" s="378" t="s">
        <v>437</v>
      </c>
      <c r="B56" s="381">
        <f>SUM(B45:B55)</f>
        <v>6917853.709999999</v>
      </c>
      <c r="C56" s="899">
        <f>SUM(C45:C55)</f>
        <v>1</v>
      </c>
      <c r="D56" s="187"/>
      <c r="G56" s="180"/>
      <c r="H56" s="177"/>
      <c r="I56" s="186"/>
      <c r="J56" s="187"/>
    </row>
    <row r="57" spans="1:10" ht="12.75" customHeight="1">
      <c r="G57" s="178"/>
      <c r="H57" s="178"/>
      <c r="I57" s="178"/>
      <c r="J57" s="178"/>
    </row>
    <row r="58" spans="1:10" ht="12.75" customHeight="1">
      <c r="A58" s="124" t="s">
        <v>841</v>
      </c>
      <c r="G58" s="193"/>
      <c r="H58" s="178"/>
      <c r="I58" s="178"/>
      <c r="J58" s="178"/>
    </row>
    <row r="59" spans="1:10" ht="12.75" customHeight="1">
      <c r="A59" s="501" t="s">
        <v>842</v>
      </c>
      <c r="G59" s="194"/>
      <c r="H59" s="178"/>
      <c r="I59" s="178"/>
      <c r="J59" s="178"/>
    </row>
    <row r="60" spans="1:10" ht="12.75" customHeight="1">
      <c r="A60" s="38" t="s">
        <v>1237</v>
      </c>
      <c r="G60" s="191"/>
      <c r="H60" s="178"/>
      <c r="I60" s="178"/>
      <c r="J60" s="178"/>
    </row>
    <row r="61" spans="1:10" ht="12.75" customHeight="1">
      <c r="A61" s="377"/>
      <c r="B61" s="809" t="s">
        <v>65</v>
      </c>
      <c r="C61" s="809" t="s">
        <v>66</v>
      </c>
      <c r="D61" s="809" t="s">
        <v>67</v>
      </c>
      <c r="E61" s="809" t="s">
        <v>68</v>
      </c>
      <c r="F61" s="809" t="s">
        <v>69</v>
      </c>
      <c r="G61" s="195"/>
      <c r="H61" s="175"/>
      <c r="I61" s="175"/>
      <c r="J61" s="175"/>
    </row>
    <row r="62" spans="1:10" ht="12.75" customHeight="1">
      <c r="A62" s="377"/>
      <c r="B62" s="810" t="s">
        <v>70</v>
      </c>
      <c r="C62" s="810" t="s">
        <v>71</v>
      </c>
      <c r="D62" s="810" t="s">
        <v>182</v>
      </c>
      <c r="E62" s="810" t="s">
        <v>72</v>
      </c>
      <c r="F62" s="810" t="s">
        <v>73</v>
      </c>
      <c r="G62" s="195"/>
      <c r="H62" s="176"/>
      <c r="I62" s="176"/>
      <c r="J62" s="176"/>
    </row>
    <row r="63" spans="1:10" ht="12.75" customHeight="1">
      <c r="A63" s="95" t="s">
        <v>137</v>
      </c>
      <c r="B63" s="96" t="s">
        <v>137</v>
      </c>
      <c r="C63" s="96" t="s">
        <v>137</v>
      </c>
      <c r="D63" s="96" t="s">
        <v>137</v>
      </c>
      <c r="E63" s="97" t="s">
        <v>137</v>
      </c>
      <c r="F63" s="97" t="s">
        <v>137</v>
      </c>
      <c r="G63" s="180"/>
      <c r="H63" s="177"/>
      <c r="I63" s="177"/>
      <c r="J63" s="179"/>
    </row>
    <row r="64" spans="1:10" ht="15" customHeight="1">
      <c r="A64" s="378" t="s">
        <v>437</v>
      </c>
      <c r="B64" s="386"/>
      <c r="C64" s="386"/>
      <c r="D64" s="386"/>
      <c r="E64" s="387" t="str">
        <f>IF(SUM(E63:E63)=0,"",SUM(E63:E63))</f>
        <v/>
      </c>
      <c r="F64" s="387" t="str">
        <f>IF(SUM(F63:F63)=0,"",SUM(F63:F63))</f>
        <v/>
      </c>
      <c r="G64" s="180"/>
      <c r="H64" s="177"/>
      <c r="I64" s="177"/>
      <c r="J64" s="179"/>
    </row>
    <row r="65" spans="1:7" ht="12.75" customHeight="1"/>
    <row r="66" spans="1:7" ht="12.75" customHeight="1">
      <c r="A66" s="124" t="s">
        <v>1381</v>
      </c>
    </row>
    <row r="67" spans="1:7" ht="12.75" customHeight="1">
      <c r="A67" s="501" t="s">
        <v>1382</v>
      </c>
    </row>
    <row r="68" spans="1:7" ht="12.75" customHeight="1">
      <c r="A68" s="38" t="s">
        <v>1237</v>
      </c>
    </row>
    <row r="69" spans="1:7" ht="12.75" customHeight="1">
      <c r="A69" s="377"/>
      <c r="B69" s="809" t="s">
        <v>65</v>
      </c>
      <c r="C69" s="809" t="s">
        <v>66</v>
      </c>
      <c r="D69" s="809" t="s">
        <v>67</v>
      </c>
      <c r="E69" s="809" t="s">
        <v>68</v>
      </c>
      <c r="F69" s="809" t="s">
        <v>69</v>
      </c>
    </row>
    <row r="70" spans="1:7" ht="12.75" customHeight="1">
      <c r="A70" s="377"/>
      <c r="B70" s="810" t="s">
        <v>70</v>
      </c>
      <c r="C70" s="810" t="s">
        <v>71</v>
      </c>
      <c r="D70" s="810" t="s">
        <v>182</v>
      </c>
      <c r="E70" s="810" t="s">
        <v>72</v>
      </c>
      <c r="F70" s="810" t="s">
        <v>73</v>
      </c>
    </row>
    <row r="71" spans="1:7" ht="12.75" customHeight="1">
      <c r="A71" s="1107" t="s">
        <v>1702</v>
      </c>
      <c r="B71" s="1108">
        <v>98.3</v>
      </c>
      <c r="C71" s="1108">
        <v>98.2</v>
      </c>
      <c r="D71" s="1108">
        <v>98.25</v>
      </c>
      <c r="E71" s="1109">
        <v>452000</v>
      </c>
      <c r="F71" s="1109">
        <v>444029.6</v>
      </c>
      <c r="G71" s="51"/>
    </row>
    <row r="72" spans="1:7" s="994" customFormat="1" ht="12.75" customHeight="1">
      <c r="A72" s="1107" t="s">
        <v>1703</v>
      </c>
      <c r="B72" s="1108">
        <v>97.65</v>
      </c>
      <c r="C72" s="1108">
        <v>97.6</v>
      </c>
      <c r="D72" s="1108">
        <v>97.65</v>
      </c>
      <c r="E72" s="1109">
        <v>155000</v>
      </c>
      <c r="F72" s="1109">
        <v>151295</v>
      </c>
      <c r="G72" s="51"/>
    </row>
    <row r="73" spans="1:7" s="994" customFormat="1" ht="12.75" customHeight="1">
      <c r="A73" s="1107" t="s">
        <v>1704</v>
      </c>
      <c r="B73" s="1108">
        <v>99.5</v>
      </c>
      <c r="C73" s="1108">
        <v>99.26</v>
      </c>
      <c r="D73" s="1108">
        <v>99.5</v>
      </c>
      <c r="E73" s="1109">
        <v>151000</v>
      </c>
      <c r="F73" s="1109">
        <v>149942.39999999999</v>
      </c>
      <c r="G73" s="51"/>
    </row>
    <row r="74" spans="1:7" s="994" customFormat="1" ht="12.75" customHeight="1">
      <c r="A74" s="1107" t="s">
        <v>1705</v>
      </c>
      <c r="B74" s="1108">
        <v>99.55</v>
      </c>
      <c r="C74" s="1108">
        <v>99.55</v>
      </c>
      <c r="D74" s="1108">
        <v>99.55</v>
      </c>
      <c r="E74" s="1109">
        <v>105000</v>
      </c>
      <c r="F74" s="1109">
        <v>104527.5</v>
      </c>
      <c r="G74" s="51"/>
    </row>
    <row r="75" spans="1:7" ht="15" customHeight="1">
      <c r="A75" s="378" t="s">
        <v>437</v>
      </c>
      <c r="B75" s="388"/>
      <c r="C75" s="388"/>
      <c r="D75" s="388"/>
      <c r="E75" s="1110">
        <f>IF(SUM(E71:E74)=0,"",SUM(E71:E74))</f>
        <v>863000</v>
      </c>
      <c r="F75" s="1110">
        <f>IF(SUM(F71:F74)=0,"",SUM(F71:F74))</f>
        <v>849794.5</v>
      </c>
    </row>
    <row r="76" spans="1:7" ht="12.75" customHeight="1">
      <c r="A76" s="16"/>
    </row>
    <row r="77" spans="1:7" s="242" customFormat="1" ht="12.75" customHeight="1">
      <c r="A77" s="124" t="s">
        <v>924</v>
      </c>
    </row>
    <row r="78" spans="1:7" s="242" customFormat="1" ht="12.75" customHeight="1">
      <c r="A78" s="501" t="s">
        <v>925</v>
      </c>
    </row>
    <row r="79" spans="1:7" ht="12.75" customHeight="1">
      <c r="A79" s="38" t="s">
        <v>1237</v>
      </c>
    </row>
    <row r="80" spans="1:7" ht="43.5">
      <c r="A80" s="376" t="s">
        <v>923</v>
      </c>
      <c r="B80" s="376" t="s">
        <v>433</v>
      </c>
      <c r="C80" s="376" t="s">
        <v>434</v>
      </c>
      <c r="D80" s="376" t="s">
        <v>435</v>
      </c>
      <c r="E80" s="376" t="s">
        <v>436</v>
      </c>
    </row>
    <row r="81" spans="1:11" ht="12.75" customHeight="1">
      <c r="A81" s="1115" t="s">
        <v>997</v>
      </c>
      <c r="B81" s="86">
        <v>1492463.65</v>
      </c>
      <c r="C81" s="87">
        <v>0.411303115848145</v>
      </c>
      <c r="D81" s="88">
        <v>60.5</v>
      </c>
      <c r="E81" s="227">
        <v>7.46</v>
      </c>
    </row>
    <row r="82" spans="1:11" s="994" customFormat="1" ht="12.75" customHeight="1">
      <c r="A82" s="1115" t="s">
        <v>917</v>
      </c>
      <c r="B82" s="86">
        <v>1024684.66</v>
      </c>
      <c r="C82" s="87">
        <v>0.28238945278151134</v>
      </c>
      <c r="D82" s="88">
        <v>36.4</v>
      </c>
      <c r="E82" s="227">
        <v>7.06</v>
      </c>
    </row>
    <row r="83" spans="1:11" s="994" customFormat="1" ht="12.75" customHeight="1">
      <c r="A83" s="85" t="s">
        <v>1290</v>
      </c>
      <c r="B83" s="86">
        <v>796417.97</v>
      </c>
      <c r="C83" s="87">
        <v>0.21948219146138298</v>
      </c>
      <c r="D83" s="88">
        <v>24.7</v>
      </c>
      <c r="E83" s="227">
        <v>2.4899999999999998</v>
      </c>
    </row>
    <row r="84" spans="1:11" s="994" customFormat="1" ht="12.75" customHeight="1">
      <c r="A84" s="85" t="s">
        <v>1333</v>
      </c>
      <c r="B84" s="86">
        <v>252037.04</v>
      </c>
      <c r="C84" s="87">
        <v>6.9458053374461454E-2</v>
      </c>
      <c r="D84" s="88">
        <v>106.78</v>
      </c>
      <c r="E84" s="227">
        <v>0.19</v>
      </c>
    </row>
    <row r="85" spans="1:11" s="994" customFormat="1" ht="12.75" customHeight="1">
      <c r="A85" s="85" t="s">
        <v>1447</v>
      </c>
      <c r="B85" s="86">
        <v>63018.96</v>
      </c>
      <c r="C85" s="87">
        <v>1.7367186534499261E-2</v>
      </c>
      <c r="D85" s="88">
        <v>10.93</v>
      </c>
      <c r="E85" s="227">
        <v>2.34</v>
      </c>
    </row>
    <row r="86" spans="1:11" ht="12.75" customHeight="1">
      <c r="A86" s="378" t="s">
        <v>437</v>
      </c>
      <c r="B86" s="379">
        <f>SUM(B81:B85)</f>
        <v>3628622.2800000003</v>
      </c>
      <c r="C86" s="900">
        <f>SUM(C81:C85)</f>
        <v>1</v>
      </c>
      <c r="D86" s="380"/>
      <c r="E86" s="380"/>
    </row>
    <row r="87" spans="1:11" ht="12.75" customHeight="1">
      <c r="A87" s="16" t="s">
        <v>446</v>
      </c>
      <c r="B87" s="242"/>
      <c r="C87" s="242"/>
      <c r="D87" s="242"/>
      <c r="E87" s="242"/>
    </row>
    <row r="88" spans="1:11" ht="12.75" customHeight="1">
      <c r="A88" s="242"/>
      <c r="B88" s="242"/>
      <c r="C88" s="242"/>
      <c r="D88" s="242"/>
      <c r="E88" s="242"/>
    </row>
    <row r="89" spans="1:11" ht="12.75" customHeight="1">
      <c r="A89" s="570" t="s">
        <v>80</v>
      </c>
      <c r="K89" s="34" t="s">
        <v>948</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1"/>
    <col min="2" max="2" width="13.42578125" style="291" customWidth="1"/>
    <col min="3" max="4" width="14.85546875" style="291" bestFit="1" customWidth="1"/>
    <col min="5" max="5" width="14.42578125" style="291" bestFit="1" customWidth="1"/>
    <col min="6" max="6" width="10.5703125" style="291" bestFit="1" customWidth="1"/>
    <col min="7" max="7" width="11.140625" style="291" bestFit="1" customWidth="1"/>
    <col min="8" max="8" width="13.5703125" style="291" customWidth="1"/>
    <col min="9" max="9" width="12.5703125" style="291" bestFit="1" customWidth="1"/>
    <col min="10" max="10" width="12.85546875" style="291" bestFit="1" customWidth="1"/>
    <col min="11" max="11" width="10.5703125" style="291" bestFit="1" customWidth="1"/>
    <col min="12" max="16384" width="9.140625" style="291"/>
  </cols>
  <sheetData>
    <row r="1" spans="1:7" ht="15">
      <c r="A1" s="669" t="s">
        <v>630</v>
      </c>
      <c r="B1" s="668"/>
      <c r="C1" s="668"/>
      <c r="D1" s="668"/>
    </row>
    <row r="2" spans="1:7">
      <c r="A2" s="670" t="s">
        <v>631</v>
      </c>
      <c r="B2" s="668"/>
      <c r="C2" s="668"/>
      <c r="D2" s="668"/>
    </row>
    <row r="3" spans="1:7">
      <c r="A3" s="41" t="s">
        <v>798</v>
      </c>
    </row>
    <row r="4" spans="1:7">
      <c r="A4" s="1248"/>
      <c r="B4" s="1248"/>
      <c r="C4" s="1248"/>
      <c r="D4" s="1248"/>
      <c r="E4" s="1248"/>
      <c r="F4" s="1248"/>
      <c r="G4" s="1248"/>
    </row>
    <row r="5" spans="1:7">
      <c r="A5" s="132" t="s">
        <v>633</v>
      </c>
    </row>
    <row r="6" spans="1:7" s="672" customFormat="1">
      <c r="A6" s="671" t="s">
        <v>634</v>
      </c>
    </row>
    <row r="8" spans="1:7" ht="63.75">
      <c r="A8" s="691" t="s">
        <v>632</v>
      </c>
      <c r="B8" s="675" t="s">
        <v>595</v>
      </c>
      <c r="C8" s="675" t="s">
        <v>596</v>
      </c>
      <c r="D8" s="675" t="s">
        <v>597</v>
      </c>
      <c r="E8" s="667"/>
    </row>
    <row r="9" spans="1:7">
      <c r="A9" s="676" t="s">
        <v>1406</v>
      </c>
      <c r="B9" s="677">
        <v>5</v>
      </c>
      <c r="C9" s="677">
        <v>11</v>
      </c>
      <c r="D9" s="677">
        <v>6</v>
      </c>
    </row>
    <row r="10" spans="1:7">
      <c r="A10" s="676" t="s">
        <v>1453</v>
      </c>
      <c r="B10" s="677">
        <v>5</v>
      </c>
      <c r="C10" s="677">
        <v>11</v>
      </c>
      <c r="D10" s="677">
        <v>4</v>
      </c>
    </row>
    <row r="11" spans="1:7">
      <c r="A11" s="676" t="s">
        <v>1474</v>
      </c>
      <c r="B11" s="677">
        <v>6</v>
      </c>
      <c r="C11" s="677">
        <v>11</v>
      </c>
      <c r="D11" s="677">
        <v>4</v>
      </c>
    </row>
    <row r="12" spans="1:7">
      <c r="A12" s="676" t="s">
        <v>1497</v>
      </c>
      <c r="B12" s="677">
        <v>6</v>
      </c>
      <c r="C12" s="677">
        <v>11</v>
      </c>
      <c r="D12" s="677">
        <v>4</v>
      </c>
    </row>
    <row r="13" spans="1:7">
      <c r="A13" s="676" t="s">
        <v>1590</v>
      </c>
      <c r="B13" s="677">
        <v>6</v>
      </c>
      <c r="C13" s="677">
        <v>11</v>
      </c>
      <c r="D13" s="677">
        <v>4</v>
      </c>
    </row>
    <row r="14" spans="1:7">
      <c r="A14" s="676" t="s">
        <v>1599</v>
      </c>
      <c r="B14" s="677">
        <v>7</v>
      </c>
      <c r="C14" s="677">
        <v>11</v>
      </c>
      <c r="D14" s="677">
        <v>4</v>
      </c>
    </row>
    <row r="15" spans="1:7">
      <c r="A15" s="676" t="s">
        <v>1618</v>
      </c>
      <c r="B15" s="677">
        <v>7</v>
      </c>
      <c r="C15" s="677">
        <v>11</v>
      </c>
      <c r="D15" s="677">
        <v>4</v>
      </c>
    </row>
    <row r="16" spans="1:7">
      <c r="A16" s="291" t="s">
        <v>1650</v>
      </c>
      <c r="B16" s="291">
        <v>7</v>
      </c>
      <c r="C16" s="291">
        <v>11</v>
      </c>
      <c r="D16" s="291">
        <v>4</v>
      </c>
    </row>
    <row r="17" spans="1:9">
      <c r="A17" s="755" t="s">
        <v>1720</v>
      </c>
      <c r="B17" s="291">
        <v>7</v>
      </c>
      <c r="C17" s="291">
        <v>11</v>
      </c>
      <c r="D17" s="291">
        <v>3</v>
      </c>
    </row>
    <row r="18" spans="1:9">
      <c r="A18" s="33" t="s">
        <v>460</v>
      </c>
    </row>
    <row r="19" spans="1:9">
      <c r="A19" s="33"/>
    </row>
    <row r="20" spans="1:9">
      <c r="A20" s="132" t="s">
        <v>635</v>
      </c>
    </row>
    <row r="21" spans="1:9" s="672" customFormat="1">
      <c r="A21" s="671" t="s">
        <v>636</v>
      </c>
    </row>
    <row r="23" spans="1:9" s="673" customFormat="1">
      <c r="D23" s="121" t="s">
        <v>1251</v>
      </c>
    </row>
    <row r="24" spans="1:9" s="673" customFormat="1" ht="63.75">
      <c r="A24" s="691" t="s">
        <v>632</v>
      </c>
      <c r="B24" s="675" t="s">
        <v>595</v>
      </c>
      <c r="C24" s="675" t="s">
        <v>596</v>
      </c>
      <c r="D24" s="675" t="s">
        <v>597</v>
      </c>
      <c r="H24" s="571"/>
    </row>
    <row r="25" spans="1:9">
      <c r="A25" s="676" t="s">
        <v>1406</v>
      </c>
      <c r="B25" s="678">
        <v>6900843.9000000004</v>
      </c>
      <c r="C25" s="678">
        <v>53636877.539999999</v>
      </c>
      <c r="D25" s="678">
        <v>660889391.06999993</v>
      </c>
      <c r="H25" s="572"/>
    </row>
    <row r="26" spans="1:9">
      <c r="A26" s="676" t="s">
        <v>1453</v>
      </c>
      <c r="B26" s="678">
        <v>7251772.1699999999</v>
      </c>
      <c r="C26" s="678">
        <v>50674672.359999999</v>
      </c>
      <c r="D26" s="678">
        <v>171802095.93000001</v>
      </c>
    </row>
    <row r="27" spans="1:9">
      <c r="A27" s="676" t="s">
        <v>1474</v>
      </c>
      <c r="B27" s="678">
        <v>7734172.9299999997</v>
      </c>
      <c r="C27" s="678">
        <v>51542386.640000001</v>
      </c>
      <c r="D27" s="678">
        <v>172561738.19999999</v>
      </c>
      <c r="E27" s="998"/>
      <c r="F27" s="998"/>
      <c r="G27" s="998"/>
      <c r="I27" s="998"/>
    </row>
    <row r="28" spans="1:9">
      <c r="A28" s="676" t="s">
        <v>1497</v>
      </c>
      <c r="B28" s="678">
        <v>8457818.6999999993</v>
      </c>
      <c r="C28" s="678">
        <v>55303179.720000006</v>
      </c>
      <c r="D28" s="678">
        <v>197870406.38</v>
      </c>
    </row>
    <row r="29" spans="1:9">
      <c r="A29" s="676" t="s">
        <v>1590</v>
      </c>
      <c r="B29" s="678">
        <v>8976151.379999999</v>
      </c>
      <c r="C29" s="678">
        <v>61247127.789999999</v>
      </c>
      <c r="D29" s="678">
        <v>222692562.91</v>
      </c>
      <c r="E29" s="862"/>
      <c r="F29" s="862"/>
      <c r="G29" s="862"/>
    </row>
    <row r="30" spans="1:9">
      <c r="A30" s="676" t="s">
        <v>1599</v>
      </c>
      <c r="B30" s="678">
        <v>131899293.37</v>
      </c>
      <c r="C30" s="678">
        <v>59624995.090000004</v>
      </c>
      <c r="D30" s="678">
        <v>120957045.89</v>
      </c>
    </row>
    <row r="31" spans="1:9">
      <c r="A31" s="291" t="s">
        <v>1618</v>
      </c>
      <c r="B31" s="678">
        <v>154596020.75</v>
      </c>
      <c r="C31" s="678">
        <v>61469979.140000001</v>
      </c>
      <c r="D31" s="678">
        <v>121227332.38</v>
      </c>
    </row>
    <row r="32" spans="1:9">
      <c r="A32" s="755" t="s">
        <v>1650</v>
      </c>
      <c r="B32" s="678">
        <v>183030021.24000001</v>
      </c>
      <c r="C32" s="678">
        <v>65930787.049999997</v>
      </c>
      <c r="D32" s="678">
        <v>121185776.36</v>
      </c>
    </row>
    <row r="33" spans="1:11">
      <c r="A33" s="755" t="s">
        <v>1720</v>
      </c>
      <c r="B33" s="678">
        <v>213617554</v>
      </c>
      <c r="C33" s="678">
        <v>80018209.920000002</v>
      </c>
      <c r="D33" s="678">
        <v>121551034.78</v>
      </c>
      <c r="E33" s="678"/>
      <c r="F33" s="678"/>
      <c r="G33" s="678"/>
      <c r="I33" s="747"/>
      <c r="J33" s="747"/>
      <c r="K33" s="747"/>
    </row>
    <row r="34" spans="1:11">
      <c r="A34" s="33" t="s">
        <v>460</v>
      </c>
      <c r="E34" s="862"/>
      <c r="F34" s="862"/>
      <c r="G34" s="862"/>
      <c r="I34" s="862"/>
      <c r="J34" s="862"/>
      <c r="K34" s="862"/>
    </row>
    <row r="35" spans="1:11">
      <c r="A35" s="514"/>
    </row>
    <row r="36" spans="1:11" s="672" customFormat="1">
      <c r="A36" s="132" t="s">
        <v>637</v>
      </c>
      <c r="B36" s="291"/>
      <c r="C36" s="291"/>
      <c r="D36" s="291"/>
      <c r="E36" s="291"/>
      <c r="F36" s="291"/>
      <c r="G36" s="291"/>
      <c r="H36" s="291"/>
      <c r="I36" s="291"/>
      <c r="J36" s="291"/>
    </row>
    <row r="37" spans="1:11">
      <c r="A37" s="671" t="s">
        <v>638</v>
      </c>
      <c r="B37" s="672"/>
      <c r="C37" s="672"/>
      <c r="D37" s="672"/>
      <c r="E37" s="672"/>
      <c r="F37" s="672"/>
      <c r="G37" s="672"/>
      <c r="H37" s="672"/>
      <c r="I37" s="672"/>
      <c r="J37" s="672"/>
    </row>
    <row r="38" spans="1:11" s="673" customFormat="1">
      <c r="A38" s="291"/>
      <c r="B38" s="291"/>
      <c r="C38" s="291"/>
      <c r="D38" s="291"/>
      <c r="E38" s="291"/>
      <c r="F38" s="291"/>
      <c r="G38" s="291"/>
      <c r="H38" s="291"/>
      <c r="I38" s="291"/>
      <c r="J38" s="291"/>
    </row>
    <row r="39" spans="1:11" s="673" customFormat="1">
      <c r="C39" s="121" t="s">
        <v>1251</v>
      </c>
    </row>
    <row r="40" spans="1:11" ht="51">
      <c r="A40" s="691" t="s">
        <v>632</v>
      </c>
      <c r="B40" s="675" t="s">
        <v>595</v>
      </c>
      <c r="C40" s="675" t="s">
        <v>596</v>
      </c>
      <c r="D40" s="673"/>
      <c r="E40" s="673"/>
      <c r="F40" s="673"/>
      <c r="G40" s="673"/>
      <c r="H40" s="673"/>
      <c r="I40" s="673"/>
      <c r="J40" s="673"/>
    </row>
    <row r="41" spans="1:11">
      <c r="A41" s="676" t="s">
        <v>1406</v>
      </c>
      <c r="B41" s="678">
        <v>1069299115.05</v>
      </c>
      <c r="C41" s="678">
        <v>19508207662.389999</v>
      </c>
      <c r="D41" s="998"/>
      <c r="E41" s="998"/>
      <c r="F41" s="998"/>
      <c r="G41" s="998"/>
      <c r="I41" s="998"/>
    </row>
    <row r="42" spans="1:11">
      <c r="A42" s="676" t="s">
        <v>1453</v>
      </c>
      <c r="B42" s="678">
        <v>1024787953.86</v>
      </c>
      <c r="C42" s="678">
        <v>19634183961.16</v>
      </c>
    </row>
    <row r="43" spans="1:11">
      <c r="A43" s="676" t="s">
        <v>1474</v>
      </c>
      <c r="B43" s="678">
        <v>1032842945.9699999</v>
      </c>
      <c r="C43" s="678">
        <v>19965335308.479996</v>
      </c>
    </row>
    <row r="44" spans="1:11">
      <c r="A44" s="676" t="s">
        <v>1497</v>
      </c>
      <c r="B44" s="678">
        <v>1090631809.2500002</v>
      </c>
      <c r="C44" s="678">
        <v>22254829384.259998</v>
      </c>
      <c r="D44" s="665"/>
      <c r="E44" s="665"/>
      <c r="F44" s="665"/>
      <c r="G44" s="665"/>
      <c r="H44" s="665"/>
      <c r="I44" s="665"/>
      <c r="J44" s="665"/>
    </row>
    <row r="45" spans="1:11">
      <c r="A45" s="676" t="s">
        <v>1590</v>
      </c>
      <c r="B45" s="678">
        <v>1285674481.74</v>
      </c>
      <c r="C45" s="678">
        <v>24512408090.379997</v>
      </c>
      <c r="H45" s="572"/>
    </row>
    <row r="46" spans="1:11">
      <c r="A46" s="676" t="s">
        <v>1599</v>
      </c>
      <c r="B46" s="678">
        <v>1411809446.96</v>
      </c>
      <c r="C46" s="678">
        <v>28385880452</v>
      </c>
    </row>
    <row r="47" spans="1:11">
      <c r="A47" s="676" t="s">
        <v>1618</v>
      </c>
      <c r="B47" s="678">
        <v>1625934984.1199999</v>
      </c>
      <c r="C47" s="678">
        <v>29316230312.779999</v>
      </c>
    </row>
    <row r="48" spans="1:11">
      <c r="A48" s="291" t="s">
        <v>1650</v>
      </c>
      <c r="B48" s="678">
        <v>1714766315.29</v>
      </c>
      <c r="C48" s="678">
        <v>30313214482.98</v>
      </c>
    </row>
    <row r="49" spans="1:10">
      <c r="A49" s="755" t="s">
        <v>1720</v>
      </c>
      <c r="B49" s="678">
        <v>1922146784.4099998</v>
      </c>
      <c r="C49" s="678">
        <v>29801333039.18</v>
      </c>
    </row>
    <row r="50" spans="1:10">
      <c r="A50" s="256" t="s">
        <v>783</v>
      </c>
    </row>
    <row r="51" spans="1:10">
      <c r="A51" s="719" t="s">
        <v>784</v>
      </c>
    </row>
    <row r="52" spans="1:10">
      <c r="A52" s="33" t="s">
        <v>460</v>
      </c>
    </row>
    <row r="53" spans="1:10">
      <c r="A53" s="33"/>
    </row>
    <row r="54" spans="1:10">
      <c r="A54" s="132" t="s">
        <v>817</v>
      </c>
    </row>
    <row r="55" spans="1:10" ht="15" customHeight="1">
      <c r="A55" s="671" t="s">
        <v>818</v>
      </c>
    </row>
    <row r="56" spans="1:10" ht="15" customHeight="1">
      <c r="J56" s="121" t="s">
        <v>1251</v>
      </c>
    </row>
    <row r="57" spans="1:10" ht="15">
      <c r="A57" s="668"/>
      <c r="B57" s="1249" t="s">
        <v>826</v>
      </c>
      <c r="C57" s="1249"/>
      <c r="D57" s="1249"/>
      <c r="E57" s="1249"/>
      <c r="F57" s="1249"/>
      <c r="G57" s="1249"/>
      <c r="H57" s="1249"/>
      <c r="I57" s="1249"/>
      <c r="J57" s="1249"/>
    </row>
    <row r="58" spans="1:10" ht="84">
      <c r="A58" s="691" t="s">
        <v>632</v>
      </c>
      <c r="B58" s="748" t="s">
        <v>827</v>
      </c>
      <c r="C58" s="748" t="s">
        <v>828</v>
      </c>
      <c r="D58" s="748" t="s">
        <v>829</v>
      </c>
      <c r="E58" s="748" t="s">
        <v>830</v>
      </c>
      <c r="F58" s="748" t="s">
        <v>831</v>
      </c>
      <c r="G58" s="748" t="s">
        <v>832</v>
      </c>
      <c r="H58" s="754" t="s">
        <v>833</v>
      </c>
      <c r="I58" s="754" t="s">
        <v>834</v>
      </c>
      <c r="J58" s="748" t="s">
        <v>819</v>
      </c>
    </row>
    <row r="59" spans="1:10">
      <c r="A59" s="755" t="s">
        <v>1406</v>
      </c>
      <c r="B59" s="997">
        <v>375491974.08786798</v>
      </c>
      <c r="C59" s="997">
        <v>45925286.585696653</v>
      </c>
      <c r="D59" s="997">
        <v>0</v>
      </c>
      <c r="E59" s="997">
        <v>0</v>
      </c>
      <c r="F59" s="997">
        <v>0</v>
      </c>
      <c r="G59" s="997">
        <v>10975910.35</v>
      </c>
      <c r="H59" s="997">
        <v>0</v>
      </c>
      <c r="I59" s="997">
        <v>15741386.039999999</v>
      </c>
      <c r="J59" s="997">
        <v>448134557.06356466</v>
      </c>
    </row>
    <row r="60" spans="1:10">
      <c r="A60" s="755" t="s">
        <v>1453</v>
      </c>
      <c r="B60" s="997">
        <v>456606935.1764468</v>
      </c>
      <c r="C60" s="997">
        <v>18428722.329999998</v>
      </c>
      <c r="D60" s="997">
        <v>0</v>
      </c>
      <c r="E60" s="997">
        <v>0</v>
      </c>
      <c r="F60" s="997">
        <v>0</v>
      </c>
      <c r="G60" s="997">
        <v>17784305.09</v>
      </c>
      <c r="H60" s="997">
        <v>8500000</v>
      </c>
      <c r="I60" s="997">
        <v>2974572.0876133051</v>
      </c>
      <c r="J60" s="997">
        <v>504294534.68406004</v>
      </c>
    </row>
    <row r="61" spans="1:10">
      <c r="A61" s="755" t="s">
        <v>1474</v>
      </c>
      <c r="B61" s="997">
        <v>254197461.53150675</v>
      </c>
      <c r="C61" s="997">
        <v>3974778.6999999993</v>
      </c>
      <c r="D61" s="997">
        <v>0</v>
      </c>
      <c r="E61" s="997">
        <v>0</v>
      </c>
      <c r="F61" s="997">
        <v>0</v>
      </c>
      <c r="G61" s="997">
        <v>1084724.97</v>
      </c>
      <c r="H61" s="997">
        <v>0</v>
      </c>
      <c r="I61" s="997">
        <v>2713662.22</v>
      </c>
      <c r="J61" s="997">
        <v>261970627.42150673</v>
      </c>
    </row>
    <row r="62" spans="1:10">
      <c r="A62" s="755" t="s">
        <v>1497</v>
      </c>
      <c r="B62" s="997">
        <v>316799687.21999508</v>
      </c>
      <c r="C62" s="997">
        <v>39985428.539999999</v>
      </c>
      <c r="D62" s="997">
        <v>0</v>
      </c>
      <c r="E62" s="997">
        <v>0</v>
      </c>
      <c r="F62" s="997">
        <v>0</v>
      </c>
      <c r="G62" s="997">
        <v>22303808.495558973</v>
      </c>
      <c r="H62" s="997">
        <v>1100000</v>
      </c>
      <c r="I62" s="997">
        <v>445020</v>
      </c>
      <c r="J62" s="997">
        <v>380633944.25555408</v>
      </c>
    </row>
    <row r="63" spans="1:10">
      <c r="A63" s="755" t="s">
        <v>1590</v>
      </c>
      <c r="B63" s="997">
        <v>512959408.04517245</v>
      </c>
      <c r="C63" s="997">
        <v>33907462.700000003</v>
      </c>
      <c r="D63" s="997">
        <v>0</v>
      </c>
      <c r="E63" s="997">
        <v>0</v>
      </c>
      <c r="F63" s="997">
        <v>0</v>
      </c>
      <c r="G63" s="997">
        <v>15440863.52</v>
      </c>
      <c r="H63" s="997">
        <v>0</v>
      </c>
      <c r="I63" s="997">
        <v>22919067.82</v>
      </c>
      <c r="J63" s="997">
        <v>585226802.08517253</v>
      </c>
    </row>
    <row r="64" spans="1:10">
      <c r="A64" s="755" t="s">
        <v>1599</v>
      </c>
      <c r="B64" s="997">
        <v>509920645.23530358</v>
      </c>
      <c r="C64" s="997">
        <v>21920085.690000005</v>
      </c>
      <c r="D64" s="997">
        <v>0</v>
      </c>
      <c r="E64" s="997">
        <v>0</v>
      </c>
      <c r="F64" s="997">
        <v>0</v>
      </c>
      <c r="G64" s="997">
        <v>30955197.126802221</v>
      </c>
      <c r="H64" s="997">
        <v>0</v>
      </c>
      <c r="I64" s="997">
        <v>2752800</v>
      </c>
      <c r="J64" s="997">
        <v>565548728.05210578</v>
      </c>
    </row>
    <row r="65" spans="1:10">
      <c r="A65" s="755" t="s">
        <v>1618</v>
      </c>
      <c r="B65" s="997">
        <v>431724004.53267771</v>
      </c>
      <c r="C65" s="997">
        <v>17830576.940000001</v>
      </c>
      <c r="D65" s="997">
        <v>0</v>
      </c>
      <c r="E65" s="997">
        <v>0</v>
      </c>
      <c r="F65" s="997">
        <v>0</v>
      </c>
      <c r="G65" s="997">
        <v>16855700.210000001</v>
      </c>
      <c r="H65" s="997">
        <v>0</v>
      </c>
      <c r="I65" s="997">
        <v>5882000</v>
      </c>
      <c r="J65" s="997">
        <v>472292281.68267769</v>
      </c>
    </row>
    <row r="66" spans="1:10">
      <c r="A66" s="755" t="s">
        <v>1650</v>
      </c>
      <c r="B66" s="997">
        <v>448511539.59889632</v>
      </c>
      <c r="C66" s="997">
        <v>44116420.647028007</v>
      </c>
      <c r="D66" s="997">
        <v>0</v>
      </c>
      <c r="E66" s="997">
        <v>0</v>
      </c>
      <c r="F66" s="997">
        <v>0</v>
      </c>
      <c r="G66" s="997">
        <v>23920650</v>
      </c>
      <c r="H66" s="997">
        <v>0</v>
      </c>
      <c r="I66" s="997">
        <v>2434256.89</v>
      </c>
      <c r="J66" s="997">
        <v>518982867.13592434</v>
      </c>
    </row>
    <row r="67" spans="1:10">
      <c r="A67" s="755" t="s">
        <v>1720</v>
      </c>
      <c r="B67" s="997">
        <v>568757304.00998986</v>
      </c>
      <c r="C67" s="997">
        <v>23087438.59</v>
      </c>
      <c r="D67" s="997">
        <v>0</v>
      </c>
      <c r="E67" s="997">
        <v>0</v>
      </c>
      <c r="F67" s="997">
        <v>0</v>
      </c>
      <c r="G67" s="997">
        <v>79912105.192200005</v>
      </c>
      <c r="H67" s="997">
        <v>0</v>
      </c>
      <c r="I67" s="997">
        <v>22018308.66</v>
      </c>
      <c r="J67" s="997">
        <v>693775156.4521898</v>
      </c>
    </row>
    <row r="68" spans="1:10">
      <c r="A68" s="33" t="s">
        <v>460</v>
      </c>
    </row>
    <row r="70" spans="1:10">
      <c r="A70" s="570" t="s">
        <v>80</v>
      </c>
    </row>
    <row r="75" spans="1:10">
      <c r="J75" s="34" t="s">
        <v>1563</v>
      </c>
    </row>
    <row r="106" spans="2:2">
      <c r="B106" s="674"/>
    </row>
    <row r="107" spans="2:2">
      <c r="B107" s="67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36"/>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2"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7" t="s">
        <v>639</v>
      </c>
      <c r="B1" s="496"/>
      <c r="C1" s="496"/>
      <c r="D1" s="496"/>
      <c r="E1" s="497"/>
      <c r="F1" s="497"/>
      <c r="G1" s="497"/>
      <c r="H1" s="497"/>
      <c r="I1" s="497"/>
      <c r="J1" s="497"/>
      <c r="K1" s="497"/>
      <c r="L1" s="497"/>
    </row>
    <row r="2" spans="1:19" ht="15" customHeight="1">
      <c r="A2" s="558" t="s">
        <v>640</v>
      </c>
      <c r="B2" s="499"/>
      <c r="C2" s="499"/>
      <c r="D2" s="499"/>
      <c r="E2" s="499"/>
      <c r="F2" s="499"/>
      <c r="G2" s="499"/>
      <c r="H2" s="499"/>
      <c r="I2" s="499"/>
      <c r="J2" s="497"/>
      <c r="K2" s="497"/>
      <c r="L2" s="497"/>
    </row>
    <row r="3" spans="1:19" s="242" customFormat="1">
      <c r="A3" s="498"/>
      <c r="B3" s="499"/>
      <c r="C3" s="499"/>
      <c r="D3" s="499"/>
      <c r="E3" s="499"/>
      <c r="F3" s="499"/>
      <c r="G3" s="499"/>
      <c r="H3" s="499"/>
      <c r="I3" s="499"/>
      <c r="J3" s="497"/>
      <c r="K3" s="497"/>
      <c r="L3" s="497"/>
    </row>
    <row r="4" spans="1:19" ht="12.75" customHeight="1">
      <c r="A4" s="123" t="s">
        <v>641</v>
      </c>
    </row>
    <row r="5" spans="1:19" ht="12.75" customHeight="1">
      <c r="A5" s="490" t="s">
        <v>642</v>
      </c>
      <c r="H5" s="242"/>
      <c r="I5" s="242"/>
    </row>
    <row r="6" spans="1:19" ht="12.75" customHeight="1">
      <c r="F6" s="121"/>
      <c r="G6" s="121"/>
      <c r="H6" s="1251" t="str">
        <f>Naslovnica!A20</f>
        <v>Travanj 2026.</v>
      </c>
      <c r="I6" s="1251"/>
    </row>
    <row r="7" spans="1:19" ht="12.75" customHeight="1">
      <c r="F7" s="261"/>
      <c r="G7" s="261"/>
      <c r="H7" s="1252" t="str">
        <f>Naslovnica!A24</f>
        <v>April 2026</v>
      </c>
      <c r="I7" s="1252"/>
    </row>
    <row r="8" spans="1:19" ht="15" customHeight="1">
      <c r="A8" s="518"/>
      <c r="B8" s="519"/>
      <c r="C8" s="519"/>
      <c r="D8" s="519"/>
      <c r="E8" s="519"/>
      <c r="F8" s="519"/>
      <c r="G8" s="519"/>
      <c r="H8" s="695"/>
      <c r="I8" s="695"/>
      <c r="J8" s="520"/>
      <c r="K8" s="1250" t="s">
        <v>996</v>
      </c>
      <c r="L8" s="1250"/>
    </row>
    <row r="9" spans="1:19" ht="33.75">
      <c r="A9" s="521" t="s">
        <v>74</v>
      </c>
      <c r="B9" s="522" t="s">
        <v>153</v>
      </c>
      <c r="C9" s="522" t="s">
        <v>154</v>
      </c>
      <c r="D9" s="523" t="s">
        <v>75</v>
      </c>
      <c r="E9" s="522" t="s">
        <v>102</v>
      </c>
      <c r="F9" s="522" t="s">
        <v>139</v>
      </c>
      <c r="G9" s="522" t="s">
        <v>604</v>
      </c>
      <c r="H9" s="522" t="s">
        <v>1241</v>
      </c>
      <c r="I9" s="522" t="s">
        <v>1243</v>
      </c>
      <c r="J9" s="522" t="s">
        <v>600</v>
      </c>
      <c r="K9" s="522" t="s">
        <v>602</v>
      </c>
      <c r="L9" s="522" t="s">
        <v>59</v>
      </c>
    </row>
    <row r="10" spans="1:19" ht="31.5">
      <c r="A10" s="524" t="s">
        <v>183</v>
      </c>
      <c r="B10" s="525" t="s">
        <v>156</v>
      </c>
      <c r="C10" s="525" t="s">
        <v>155</v>
      </c>
      <c r="D10" s="526" t="s">
        <v>76</v>
      </c>
      <c r="E10" s="525" t="s">
        <v>429</v>
      </c>
      <c r="F10" s="525" t="s">
        <v>140</v>
      </c>
      <c r="G10" s="527" t="s">
        <v>605</v>
      </c>
      <c r="H10" s="527" t="s">
        <v>1242</v>
      </c>
      <c r="I10" s="527" t="s">
        <v>1244</v>
      </c>
      <c r="J10" s="527" t="s">
        <v>730</v>
      </c>
      <c r="K10" s="527" t="s">
        <v>219</v>
      </c>
      <c r="L10" s="527" t="s">
        <v>220</v>
      </c>
    </row>
    <row r="11" spans="1:19" ht="12.75" customHeight="1">
      <c r="A11" s="117" t="s">
        <v>1035</v>
      </c>
      <c r="B11" s="170">
        <v>37695515978</v>
      </c>
      <c r="C11" s="389" t="s">
        <v>1036</v>
      </c>
      <c r="D11" s="389" t="s">
        <v>77</v>
      </c>
      <c r="E11" s="390" t="s">
        <v>1030</v>
      </c>
      <c r="F11" s="390" t="s">
        <v>1029</v>
      </c>
      <c r="G11" s="390" t="s">
        <v>1031</v>
      </c>
      <c r="H11" s="391">
        <v>995683.33</v>
      </c>
      <c r="I11" s="392">
        <v>16.928599999999999</v>
      </c>
      <c r="J11" s="393">
        <v>7.2126253513379979E-2</v>
      </c>
      <c r="K11" s="393">
        <v>6.6435680987778634E-2</v>
      </c>
      <c r="L11" s="393">
        <v>8.2315182436017986E-2</v>
      </c>
      <c r="M11" s="265"/>
      <c r="N11" s="265"/>
      <c r="O11" s="265"/>
      <c r="P11" s="147"/>
      <c r="Q11" s="174"/>
      <c r="R11" s="75"/>
      <c r="S11" s="75"/>
    </row>
    <row r="12" spans="1:19" ht="12.75" customHeight="1">
      <c r="A12" s="117" t="s">
        <v>1037</v>
      </c>
      <c r="B12" s="170">
        <v>56499633647</v>
      </c>
      <c r="C12" s="389" t="s">
        <v>1038</v>
      </c>
      <c r="D12" s="389" t="s">
        <v>101</v>
      </c>
      <c r="E12" s="390" t="s">
        <v>1034</v>
      </c>
      <c r="F12" s="390" t="s">
        <v>1029</v>
      </c>
      <c r="G12" s="390" t="s">
        <v>1031</v>
      </c>
      <c r="H12" s="391">
        <v>46782799.200000003</v>
      </c>
      <c r="I12" s="392">
        <v>114.005</v>
      </c>
      <c r="J12" s="393">
        <v>-4.1724487142724698E-3</v>
      </c>
      <c r="K12" s="393">
        <v>8.4716751306752602E-3</v>
      </c>
      <c r="L12" s="393">
        <v>-6.2013800990965429E-3</v>
      </c>
      <c r="M12" s="265"/>
      <c r="N12" s="265"/>
      <c r="O12" s="265"/>
      <c r="P12" s="147"/>
      <c r="Q12" s="174"/>
      <c r="R12" s="75"/>
      <c r="S12" s="75"/>
    </row>
    <row r="13" spans="1:19" ht="12.75" customHeight="1">
      <c r="A13" s="117" t="s">
        <v>1039</v>
      </c>
      <c r="B13" s="170">
        <v>29300390100</v>
      </c>
      <c r="C13" s="389" t="s">
        <v>1040</v>
      </c>
      <c r="D13" s="389" t="s">
        <v>101</v>
      </c>
      <c r="E13" s="99" t="s">
        <v>1030</v>
      </c>
      <c r="F13" s="99" t="s">
        <v>1029</v>
      </c>
      <c r="G13" s="99" t="s">
        <v>1031</v>
      </c>
      <c r="H13" s="391">
        <v>49659340.229999997</v>
      </c>
      <c r="I13" s="392">
        <v>178.08080000000001</v>
      </c>
      <c r="J13" s="393">
        <v>7.3539048658012751E-2</v>
      </c>
      <c r="K13" s="393">
        <v>5.7120961092448352E-2</v>
      </c>
      <c r="L13" s="393">
        <v>9.3646768665392122E-2</v>
      </c>
      <c r="M13" s="265"/>
      <c r="N13" s="265"/>
      <c r="O13" s="265"/>
      <c r="P13" s="147"/>
      <c r="Q13" s="174"/>
      <c r="R13" s="75"/>
      <c r="S13" s="75"/>
    </row>
    <row r="14" spans="1:19" s="994" customFormat="1" ht="12.75" customHeight="1">
      <c r="A14" s="117" t="s">
        <v>1041</v>
      </c>
      <c r="B14" s="170" t="s">
        <v>1042</v>
      </c>
      <c r="C14" s="389" t="s">
        <v>1043</v>
      </c>
      <c r="D14" s="389" t="s">
        <v>101</v>
      </c>
      <c r="E14" s="99" t="s">
        <v>1044</v>
      </c>
      <c r="F14" s="99" t="s">
        <v>1029</v>
      </c>
      <c r="G14" s="99" t="s">
        <v>1031</v>
      </c>
      <c r="H14" s="391">
        <v>21716204.43</v>
      </c>
      <c r="I14" s="392">
        <v>102.6396</v>
      </c>
      <c r="J14" s="393">
        <v>1.6857218902245119E-2</v>
      </c>
      <c r="K14" s="393">
        <v>2.2307791143218347E-2</v>
      </c>
      <c r="L14" s="393">
        <v>-6.0174447475891402E-4</v>
      </c>
      <c r="M14" s="265"/>
      <c r="N14" s="265"/>
      <c r="O14" s="265"/>
      <c r="P14" s="147"/>
      <c r="Q14" s="174"/>
      <c r="R14" s="75"/>
      <c r="S14" s="75"/>
    </row>
    <row r="15" spans="1:19" s="994" customFormat="1" ht="12.75" customHeight="1">
      <c r="A15" s="117" t="s">
        <v>1623</v>
      </c>
      <c r="B15" s="170">
        <v>99792542550</v>
      </c>
      <c r="C15" s="389" t="s">
        <v>1066</v>
      </c>
      <c r="D15" s="389" t="s">
        <v>101</v>
      </c>
      <c r="E15" s="99" t="s">
        <v>1032</v>
      </c>
      <c r="F15" s="99" t="s">
        <v>112</v>
      </c>
      <c r="G15" s="99" t="s">
        <v>1031</v>
      </c>
      <c r="H15" s="391">
        <v>12541911.939999999</v>
      </c>
      <c r="I15" s="392">
        <v>20.399999999999999</v>
      </c>
      <c r="J15" s="393">
        <v>3.1365944191778627E-2</v>
      </c>
      <c r="K15" s="393">
        <v>3.8696537678207577E-2</v>
      </c>
      <c r="L15" s="393">
        <v>2.2556390977443552E-2</v>
      </c>
      <c r="M15" s="265"/>
      <c r="N15" s="265"/>
      <c r="O15" s="265"/>
      <c r="P15" s="147"/>
      <c r="Q15" s="174"/>
      <c r="R15" s="75"/>
      <c r="S15" s="75"/>
    </row>
    <row r="16" spans="1:19" s="994" customFormat="1" ht="12.75" customHeight="1">
      <c r="A16" s="117" t="s">
        <v>1029</v>
      </c>
      <c r="B16" s="170" t="s">
        <v>1029</v>
      </c>
      <c r="C16" s="389" t="s">
        <v>1029</v>
      </c>
      <c r="D16" s="389" t="s">
        <v>1029</v>
      </c>
      <c r="E16" s="99" t="s">
        <v>1029</v>
      </c>
      <c r="F16" s="99" t="s">
        <v>113</v>
      </c>
      <c r="G16" s="99" t="s">
        <v>1031</v>
      </c>
      <c r="H16" s="391">
        <v>3808027.92</v>
      </c>
      <c r="I16" s="392">
        <v>19.440000000000001</v>
      </c>
      <c r="J16" s="393">
        <v>2.2453584659603454E-2</v>
      </c>
      <c r="K16" s="393">
        <v>3.8461538461538547E-2</v>
      </c>
      <c r="L16" s="393">
        <v>2.1008403361344685E-2</v>
      </c>
      <c r="M16" s="265"/>
      <c r="N16" s="265"/>
      <c r="O16" s="265"/>
      <c r="P16" s="147"/>
      <c r="Q16" s="174"/>
      <c r="R16" s="75"/>
      <c r="S16" s="75"/>
    </row>
    <row r="17" spans="1:19" s="994" customFormat="1" ht="12.75" customHeight="1">
      <c r="A17" s="117" t="s">
        <v>1029</v>
      </c>
      <c r="B17" s="170" t="s">
        <v>1029</v>
      </c>
      <c r="C17" s="389" t="s">
        <v>1029</v>
      </c>
      <c r="D17" s="389" t="s">
        <v>1029</v>
      </c>
      <c r="E17" s="99" t="s">
        <v>1029</v>
      </c>
      <c r="F17" s="99" t="s">
        <v>114</v>
      </c>
      <c r="G17" s="99" t="s">
        <v>1031</v>
      </c>
      <c r="H17" s="391">
        <v>0</v>
      </c>
      <c r="I17" s="392">
        <v>0</v>
      </c>
      <c r="J17" s="393" t="s">
        <v>1029</v>
      </c>
      <c r="K17" s="393" t="s">
        <v>1029</v>
      </c>
      <c r="L17" s="393" t="s">
        <v>1029</v>
      </c>
      <c r="M17" s="265"/>
      <c r="N17" s="265"/>
      <c r="O17" s="265"/>
      <c r="P17" s="147"/>
      <c r="Q17" s="174"/>
      <c r="R17" s="75"/>
      <c r="S17" s="75"/>
    </row>
    <row r="18" spans="1:19" s="994" customFormat="1" ht="12.75" customHeight="1">
      <c r="A18" s="1117" t="s">
        <v>1624</v>
      </c>
      <c r="B18" s="170">
        <v>48827873221</v>
      </c>
      <c r="C18" s="389" t="s">
        <v>1067</v>
      </c>
      <c r="D18" s="389" t="s">
        <v>101</v>
      </c>
      <c r="E18" s="99" t="s">
        <v>1034</v>
      </c>
      <c r="F18" s="99" t="s">
        <v>112</v>
      </c>
      <c r="G18" s="99" t="s">
        <v>1031</v>
      </c>
      <c r="H18" s="391">
        <v>4783935.8099999996</v>
      </c>
      <c r="I18" s="392">
        <v>226.37</v>
      </c>
      <c r="J18" s="393">
        <v>1.5952727560998747E-2</v>
      </c>
      <c r="K18" s="393">
        <v>7.0735830589909732E-3</v>
      </c>
      <c r="L18" s="393">
        <v>-5.6226663738194738E-3</v>
      </c>
      <c r="M18" s="265"/>
      <c r="N18" s="265"/>
      <c r="O18" s="265"/>
      <c r="P18" s="147"/>
      <c r="Q18" s="174"/>
      <c r="R18" s="75"/>
      <c r="S18" s="75"/>
    </row>
    <row r="19" spans="1:19" s="994" customFormat="1" ht="12.75" customHeight="1">
      <c r="A19" s="117" t="s">
        <v>1029</v>
      </c>
      <c r="B19" s="170" t="s">
        <v>1029</v>
      </c>
      <c r="C19" s="389" t="s">
        <v>1029</v>
      </c>
      <c r="D19" s="389" t="s">
        <v>1029</v>
      </c>
      <c r="E19" s="99" t="s">
        <v>1029</v>
      </c>
      <c r="F19" s="99" t="s">
        <v>113</v>
      </c>
      <c r="G19" s="99" t="s">
        <v>1031</v>
      </c>
      <c r="H19" s="391">
        <v>4378459.9400000004</v>
      </c>
      <c r="I19" s="392">
        <v>214.06</v>
      </c>
      <c r="J19" s="393">
        <v>-7.934855909075833E-3</v>
      </c>
      <c r="K19" s="393">
        <v>6.6306136844580532E-3</v>
      </c>
      <c r="L19" s="393">
        <v>-7.2809905857255108E-3</v>
      </c>
      <c r="M19" s="265"/>
      <c r="N19" s="265"/>
      <c r="O19" s="265"/>
      <c r="P19" s="147"/>
      <c r="Q19" s="174"/>
      <c r="R19" s="75"/>
      <c r="S19" s="75"/>
    </row>
    <row r="20" spans="1:19" s="994" customFormat="1" ht="12.75" customHeight="1">
      <c r="A20" s="117" t="s">
        <v>1029</v>
      </c>
      <c r="B20" s="170" t="s">
        <v>1029</v>
      </c>
      <c r="C20" s="389" t="s">
        <v>1029</v>
      </c>
      <c r="D20" s="389" t="s">
        <v>1029</v>
      </c>
      <c r="E20" s="99" t="s">
        <v>1029</v>
      </c>
      <c r="F20" s="99" t="s">
        <v>114</v>
      </c>
      <c r="G20" s="99" t="s">
        <v>1031</v>
      </c>
      <c r="H20" s="391">
        <v>0</v>
      </c>
      <c r="I20" s="392">
        <v>0</v>
      </c>
      <c r="J20" s="393" t="s">
        <v>1029</v>
      </c>
      <c r="K20" s="393" t="s">
        <v>1029</v>
      </c>
      <c r="L20" s="393" t="s">
        <v>1029</v>
      </c>
      <c r="M20" s="265"/>
      <c r="N20" s="265"/>
      <c r="O20" s="265"/>
      <c r="P20" s="147"/>
      <c r="Q20" s="174"/>
      <c r="R20" s="75"/>
      <c r="S20" s="75"/>
    </row>
    <row r="21" spans="1:19" s="994" customFormat="1" ht="12.75" customHeight="1">
      <c r="A21" s="1117" t="s">
        <v>1625</v>
      </c>
      <c r="B21" s="170" t="s">
        <v>1232</v>
      </c>
      <c r="C21" s="389" t="s">
        <v>1233</v>
      </c>
      <c r="D21" s="389" t="s">
        <v>101</v>
      </c>
      <c r="E21" s="99" t="s">
        <v>1032</v>
      </c>
      <c r="F21" s="99" t="s">
        <v>112</v>
      </c>
      <c r="G21" s="99" t="s">
        <v>1053</v>
      </c>
      <c r="H21" s="391">
        <v>1153166.6200000001</v>
      </c>
      <c r="I21" s="392">
        <v>114.66</v>
      </c>
      <c r="J21" s="393">
        <v>2.0848097380891994E-2</v>
      </c>
      <c r="K21" s="393">
        <v>4.775007060668357E-2</v>
      </c>
      <c r="L21" s="393">
        <v>1.1093996263771055E-2</v>
      </c>
      <c r="M21" s="265"/>
      <c r="N21" s="265"/>
      <c r="O21" s="265"/>
      <c r="P21" s="147"/>
      <c r="Q21" s="174"/>
      <c r="R21" s="75"/>
      <c r="S21" s="75"/>
    </row>
    <row r="22" spans="1:19" s="242" customFormat="1" ht="12.75" customHeight="1">
      <c r="A22" s="117" t="s">
        <v>1029</v>
      </c>
      <c r="B22" s="170" t="s">
        <v>1029</v>
      </c>
      <c r="C22" s="389" t="s">
        <v>1029</v>
      </c>
      <c r="D22" s="389" t="s">
        <v>1029</v>
      </c>
      <c r="E22" s="99" t="s">
        <v>1029</v>
      </c>
      <c r="F22" s="99" t="s">
        <v>113</v>
      </c>
      <c r="G22" s="99" t="s">
        <v>1053</v>
      </c>
      <c r="H22" s="391">
        <v>0</v>
      </c>
      <c r="I22" s="392">
        <v>0</v>
      </c>
      <c r="J22" s="393" t="s">
        <v>1029</v>
      </c>
      <c r="K22" s="393" t="s">
        <v>1029</v>
      </c>
      <c r="L22" s="393" t="s">
        <v>1029</v>
      </c>
      <c r="M22" s="265"/>
      <c r="N22" s="265"/>
      <c r="O22" s="265"/>
      <c r="P22" s="147"/>
      <c r="Q22" s="174"/>
      <c r="R22" s="75"/>
      <c r="S22" s="75"/>
    </row>
    <row r="23" spans="1:19" s="242" customFormat="1" ht="12.75" customHeight="1">
      <c r="A23" s="117" t="s">
        <v>1029</v>
      </c>
      <c r="B23" s="170" t="s">
        <v>1029</v>
      </c>
      <c r="C23" s="389" t="s">
        <v>1029</v>
      </c>
      <c r="D23" s="389" t="s">
        <v>1029</v>
      </c>
      <c r="E23" s="99" t="s">
        <v>1029</v>
      </c>
      <c r="F23" s="99" t="s">
        <v>114</v>
      </c>
      <c r="G23" s="99" t="s">
        <v>1053</v>
      </c>
      <c r="H23" s="391">
        <v>0</v>
      </c>
      <c r="I23" s="392">
        <v>0</v>
      </c>
      <c r="J23" s="393" t="s">
        <v>1029</v>
      </c>
      <c r="K23" s="393" t="s">
        <v>1029</v>
      </c>
      <c r="L23" s="393" t="s">
        <v>1029</v>
      </c>
      <c r="M23" s="265"/>
      <c r="N23" s="265"/>
      <c r="O23" s="265"/>
      <c r="P23" s="147"/>
      <c r="Q23" s="174"/>
      <c r="R23" s="75"/>
      <c r="S23" s="75"/>
    </row>
    <row r="24" spans="1:19" s="242" customFormat="1" ht="12.75" customHeight="1">
      <c r="A24" s="117" t="s">
        <v>1172</v>
      </c>
      <c r="B24" s="170" t="s">
        <v>1173</v>
      </c>
      <c r="C24" s="389" t="s">
        <v>1174</v>
      </c>
      <c r="D24" s="389" t="s">
        <v>101</v>
      </c>
      <c r="E24" s="99" t="s">
        <v>1046</v>
      </c>
      <c r="F24" s="99" t="s">
        <v>1029</v>
      </c>
      <c r="G24" s="99" t="s">
        <v>1031</v>
      </c>
      <c r="H24" s="391">
        <v>2777154.25</v>
      </c>
      <c r="I24" s="392">
        <v>109.6767</v>
      </c>
      <c r="J24" s="393">
        <v>-0.16538255066437824</v>
      </c>
      <c r="K24" s="393">
        <v>9.8296927620174834E-2</v>
      </c>
      <c r="L24" s="393">
        <v>5.2085815574236527E-3</v>
      </c>
      <c r="M24" s="265"/>
      <c r="N24" s="265"/>
      <c r="O24" s="265"/>
      <c r="P24" s="147"/>
      <c r="Q24" s="174"/>
      <c r="R24" s="75"/>
      <c r="S24" s="75"/>
    </row>
    <row r="25" spans="1:19" s="242" customFormat="1" ht="12.75" customHeight="1">
      <c r="A25" s="1117" t="s">
        <v>1626</v>
      </c>
      <c r="B25" s="170">
        <v>61691616181</v>
      </c>
      <c r="C25" s="389" t="s">
        <v>1072</v>
      </c>
      <c r="D25" s="389" t="s">
        <v>101</v>
      </c>
      <c r="E25" s="99" t="s">
        <v>1030</v>
      </c>
      <c r="F25" s="99" t="s">
        <v>112</v>
      </c>
      <c r="G25" s="99" t="s">
        <v>1031</v>
      </c>
      <c r="H25" s="391">
        <v>21567467.109999999</v>
      </c>
      <c r="I25" s="392">
        <v>25.06</v>
      </c>
      <c r="J25" s="393">
        <v>6.97748905833393E-2</v>
      </c>
      <c r="K25" s="393">
        <v>6.774605879846618E-2</v>
      </c>
      <c r="L25" s="393">
        <v>4.3297252289758559E-2</v>
      </c>
      <c r="M25" s="265"/>
      <c r="N25" s="265"/>
      <c r="O25" s="265"/>
      <c r="P25" s="147"/>
      <c r="Q25" s="174"/>
      <c r="R25" s="75"/>
      <c r="S25" s="75"/>
    </row>
    <row r="26" spans="1:19" s="242" customFormat="1" ht="12.75" customHeight="1">
      <c r="A26" s="117" t="s">
        <v>1029</v>
      </c>
      <c r="B26" s="170" t="s">
        <v>1029</v>
      </c>
      <c r="C26" s="389" t="s">
        <v>1029</v>
      </c>
      <c r="D26" s="389" t="s">
        <v>1029</v>
      </c>
      <c r="E26" s="99" t="s">
        <v>1029</v>
      </c>
      <c r="F26" s="99" t="s">
        <v>113</v>
      </c>
      <c r="G26" s="99" t="s">
        <v>1031</v>
      </c>
      <c r="H26" s="391">
        <v>10059015.939999999</v>
      </c>
      <c r="I26" s="392">
        <v>23.3</v>
      </c>
      <c r="J26" s="393">
        <v>6.312597962546751E-2</v>
      </c>
      <c r="K26" s="393">
        <v>6.7338524965643742E-2</v>
      </c>
      <c r="L26" s="393">
        <v>4.0178571428571619E-2</v>
      </c>
      <c r="M26" s="265"/>
      <c r="N26" s="265"/>
      <c r="O26" s="265"/>
      <c r="P26" s="147"/>
      <c r="Q26" s="174"/>
      <c r="R26" s="75"/>
      <c r="S26" s="75"/>
    </row>
    <row r="27" spans="1:19" s="242" customFormat="1" ht="12.75" customHeight="1">
      <c r="A27" s="117" t="s">
        <v>1029</v>
      </c>
      <c r="B27" s="170" t="s">
        <v>1029</v>
      </c>
      <c r="C27" s="389" t="s">
        <v>1029</v>
      </c>
      <c r="D27" s="389" t="s">
        <v>1029</v>
      </c>
      <c r="E27" s="99" t="s">
        <v>1029</v>
      </c>
      <c r="F27" s="99" t="s">
        <v>114</v>
      </c>
      <c r="G27" s="99" t="s">
        <v>1031</v>
      </c>
      <c r="H27" s="391">
        <v>0</v>
      </c>
      <c r="I27" s="392">
        <v>0</v>
      </c>
      <c r="J27" s="393" t="s">
        <v>1029</v>
      </c>
      <c r="K27" s="393" t="s">
        <v>1029</v>
      </c>
      <c r="L27" s="393" t="s">
        <v>1029</v>
      </c>
      <c r="M27" s="265"/>
      <c r="N27" s="265"/>
      <c r="O27" s="265"/>
      <c r="P27" s="147"/>
      <c r="Q27" s="174"/>
      <c r="R27" s="75"/>
      <c r="S27" s="75"/>
    </row>
    <row r="28" spans="1:19" s="994" customFormat="1" ht="12.75" customHeight="1">
      <c r="A28" s="117" t="s">
        <v>1029</v>
      </c>
      <c r="B28" s="170" t="s">
        <v>1029</v>
      </c>
      <c r="C28" s="389" t="s">
        <v>1029</v>
      </c>
      <c r="D28" s="389" t="s">
        <v>1029</v>
      </c>
      <c r="E28" s="99" t="s">
        <v>1029</v>
      </c>
      <c r="F28" s="99" t="s">
        <v>1030</v>
      </c>
      <c r="G28" s="99" t="s">
        <v>1031</v>
      </c>
      <c r="H28" s="391">
        <v>0</v>
      </c>
      <c r="I28" s="392">
        <v>0</v>
      </c>
      <c r="J28" s="393" t="s">
        <v>1029</v>
      </c>
      <c r="K28" s="393" t="s">
        <v>1029</v>
      </c>
      <c r="L28" s="393" t="s">
        <v>1029</v>
      </c>
      <c r="M28" s="265"/>
      <c r="N28" s="265"/>
      <c r="O28" s="265"/>
      <c r="P28" s="147"/>
      <c r="Q28" s="174"/>
      <c r="R28" s="75"/>
      <c r="S28" s="75"/>
    </row>
    <row r="29" spans="1:19" s="994" customFormat="1" ht="12.75" customHeight="1">
      <c r="A29" s="1117" t="s">
        <v>1627</v>
      </c>
      <c r="B29" s="170" t="s">
        <v>1073</v>
      </c>
      <c r="C29" s="389" t="s">
        <v>1074</v>
      </c>
      <c r="D29" s="389" t="s">
        <v>101</v>
      </c>
      <c r="E29" s="99" t="s">
        <v>1030</v>
      </c>
      <c r="F29" s="99" t="s">
        <v>112</v>
      </c>
      <c r="G29" s="99" t="s">
        <v>1053</v>
      </c>
      <c r="H29" s="391">
        <v>9514781.8000000007</v>
      </c>
      <c r="I29" s="392">
        <v>122.63</v>
      </c>
      <c r="J29" s="393">
        <v>0.13712100386154003</v>
      </c>
      <c r="K29" s="393">
        <v>0.163445554603731</v>
      </c>
      <c r="L29" s="393">
        <v>4.8862215643781681E-2</v>
      </c>
      <c r="M29" s="265"/>
      <c r="N29" s="265"/>
      <c r="O29" s="265"/>
      <c r="P29" s="147"/>
      <c r="Q29" s="174"/>
      <c r="R29" s="75"/>
      <c r="S29" s="75"/>
    </row>
    <row r="30" spans="1:19" s="994" customFormat="1" ht="12.75" customHeight="1">
      <c r="A30" s="117" t="s">
        <v>1029</v>
      </c>
      <c r="B30" s="170" t="s">
        <v>1029</v>
      </c>
      <c r="C30" s="389" t="s">
        <v>1029</v>
      </c>
      <c r="D30" s="389" t="s">
        <v>1029</v>
      </c>
      <c r="E30" s="99" t="s">
        <v>1029</v>
      </c>
      <c r="F30" s="99" t="s">
        <v>113</v>
      </c>
      <c r="G30" s="99" t="s">
        <v>1053</v>
      </c>
      <c r="H30" s="391">
        <v>6498687.0700000003</v>
      </c>
      <c r="I30" s="392">
        <v>116.65</v>
      </c>
      <c r="J30" s="393">
        <v>0.12402780490595222</v>
      </c>
      <c r="K30" s="393">
        <v>0.162543894707462</v>
      </c>
      <c r="L30" s="393">
        <v>4.5400457371586045E-2</v>
      </c>
      <c r="M30" s="265"/>
      <c r="N30" s="265"/>
      <c r="O30" s="265"/>
      <c r="P30" s="147"/>
      <c r="Q30" s="174"/>
      <c r="R30" s="75"/>
      <c r="S30" s="75"/>
    </row>
    <row r="31" spans="1:19" s="994" customFormat="1" ht="12.75" customHeight="1">
      <c r="A31" s="117" t="s">
        <v>1029</v>
      </c>
      <c r="B31" s="170" t="s">
        <v>1029</v>
      </c>
      <c r="C31" s="389" t="s">
        <v>1029</v>
      </c>
      <c r="D31" s="389" t="s">
        <v>1029</v>
      </c>
      <c r="E31" s="99" t="s">
        <v>1029</v>
      </c>
      <c r="F31" s="99" t="s">
        <v>114</v>
      </c>
      <c r="G31" s="99" t="s">
        <v>1053</v>
      </c>
      <c r="H31" s="391">
        <v>0</v>
      </c>
      <c r="I31" s="392">
        <v>0</v>
      </c>
      <c r="J31" s="393" t="s">
        <v>1029</v>
      </c>
      <c r="K31" s="393" t="s">
        <v>1029</v>
      </c>
      <c r="L31" s="393" t="s">
        <v>1029</v>
      </c>
      <c r="M31" s="265"/>
      <c r="N31" s="265"/>
      <c r="O31" s="265"/>
      <c r="P31" s="147"/>
      <c r="Q31" s="174"/>
      <c r="R31" s="75"/>
      <c r="S31" s="75"/>
    </row>
    <row r="32" spans="1:19" s="994" customFormat="1" ht="12.75" customHeight="1">
      <c r="A32" s="117" t="s">
        <v>1029</v>
      </c>
      <c r="B32" s="170" t="s">
        <v>1029</v>
      </c>
      <c r="C32" s="389" t="s">
        <v>1029</v>
      </c>
      <c r="D32" s="389" t="s">
        <v>1029</v>
      </c>
      <c r="E32" s="99" t="s">
        <v>1029</v>
      </c>
      <c r="F32" s="99" t="s">
        <v>1030</v>
      </c>
      <c r="G32" s="99" t="s">
        <v>1053</v>
      </c>
      <c r="H32" s="391">
        <v>0</v>
      </c>
      <c r="I32" s="392">
        <v>0</v>
      </c>
      <c r="J32" s="393" t="s">
        <v>1029</v>
      </c>
      <c r="K32" s="393" t="s">
        <v>1029</v>
      </c>
      <c r="L32" s="393" t="s">
        <v>1029</v>
      </c>
      <c r="M32" s="265"/>
      <c r="N32" s="265"/>
      <c r="O32" s="265"/>
      <c r="P32" s="147"/>
      <c r="Q32" s="174"/>
      <c r="R32" s="75"/>
      <c r="S32" s="75"/>
    </row>
    <row r="33" spans="1:19" s="994" customFormat="1" ht="12.75" customHeight="1">
      <c r="A33" s="117" t="s">
        <v>1045</v>
      </c>
      <c r="B33" s="170" t="s">
        <v>1136</v>
      </c>
      <c r="C33" s="389" t="s">
        <v>1137</v>
      </c>
      <c r="D33" s="389" t="s">
        <v>101</v>
      </c>
      <c r="E33" s="99" t="s">
        <v>1046</v>
      </c>
      <c r="F33" s="99" t="s">
        <v>1029</v>
      </c>
      <c r="G33" s="99" t="s">
        <v>1031</v>
      </c>
      <c r="H33" s="391">
        <v>5163945.37</v>
      </c>
      <c r="I33" s="392">
        <v>112.7706</v>
      </c>
      <c r="J33" s="393">
        <v>9.3018854935576822E-2</v>
      </c>
      <c r="K33" s="393">
        <v>8.4563161979613E-2</v>
      </c>
      <c r="L33" s="393">
        <v>0.1342141206241414</v>
      </c>
      <c r="M33" s="265"/>
      <c r="N33" s="265"/>
      <c r="O33" s="265"/>
      <c r="P33" s="147"/>
      <c r="Q33" s="174"/>
      <c r="R33" s="75"/>
      <c r="S33" s="75"/>
    </row>
    <row r="34" spans="1:19" s="994" customFormat="1" ht="12.75" customHeight="1">
      <c r="A34" s="117" t="s">
        <v>1175</v>
      </c>
      <c r="B34" s="170" t="s">
        <v>1176</v>
      </c>
      <c r="C34" s="389" t="s">
        <v>1177</v>
      </c>
      <c r="D34" s="389" t="s">
        <v>101</v>
      </c>
      <c r="E34" s="99" t="s">
        <v>1046</v>
      </c>
      <c r="F34" s="99" t="s">
        <v>1029</v>
      </c>
      <c r="G34" s="99" t="s">
        <v>1031</v>
      </c>
      <c r="H34" s="391">
        <v>2418742.9500000002</v>
      </c>
      <c r="I34" s="392">
        <v>111.6816</v>
      </c>
      <c r="J34" s="393">
        <v>5.7435148215023712E-2</v>
      </c>
      <c r="K34" s="393">
        <v>4.6198638125187985E-2</v>
      </c>
      <c r="L34" s="393">
        <v>6.2889250963134469E-2</v>
      </c>
      <c r="M34" s="265"/>
      <c r="N34" s="265"/>
      <c r="O34" s="265"/>
      <c r="P34" s="147"/>
      <c r="Q34" s="174"/>
      <c r="R34" s="75"/>
      <c r="S34" s="75"/>
    </row>
    <row r="35" spans="1:19" s="994" customFormat="1" ht="12.75" customHeight="1">
      <c r="A35" s="117" t="s">
        <v>1276</v>
      </c>
      <c r="B35" s="170" t="s">
        <v>1277</v>
      </c>
      <c r="C35" s="389" t="s">
        <v>1278</v>
      </c>
      <c r="D35" s="389" t="s">
        <v>101</v>
      </c>
      <c r="E35" s="99" t="s">
        <v>1044</v>
      </c>
      <c r="F35" s="99" t="s">
        <v>1029</v>
      </c>
      <c r="G35" s="99" t="s">
        <v>1031</v>
      </c>
      <c r="H35" s="391">
        <v>15553719.42</v>
      </c>
      <c r="I35" s="392">
        <v>107.8152</v>
      </c>
      <c r="J35" s="393">
        <v>9.9248064618784326E-4</v>
      </c>
      <c r="K35" s="393">
        <v>9.9249547156543549E-4</v>
      </c>
      <c r="L35" s="393">
        <v>4.4448336611138117E-3</v>
      </c>
      <c r="M35" s="265"/>
      <c r="N35" s="265"/>
      <c r="O35" s="265"/>
      <c r="P35" s="147"/>
      <c r="Q35" s="174"/>
      <c r="R35" s="75"/>
      <c r="S35" s="75"/>
    </row>
    <row r="36" spans="1:19" s="994" customFormat="1" ht="12.75" customHeight="1">
      <c r="A36" s="117" t="s">
        <v>1279</v>
      </c>
      <c r="B36" s="170" t="s">
        <v>1280</v>
      </c>
      <c r="C36" s="389" t="s">
        <v>1281</v>
      </c>
      <c r="D36" s="389" t="s">
        <v>101</v>
      </c>
      <c r="E36" s="99" t="s">
        <v>1044</v>
      </c>
      <c r="F36" s="99" t="s">
        <v>1029</v>
      </c>
      <c r="G36" s="99" t="s">
        <v>1031</v>
      </c>
      <c r="H36" s="391">
        <v>2811095.3</v>
      </c>
      <c r="I36" s="392">
        <v>108.5331</v>
      </c>
      <c r="J36" s="393">
        <v>-8.4565187389729068E-4</v>
      </c>
      <c r="K36" s="393">
        <v>1.0828689940662883E-3</v>
      </c>
      <c r="L36" s="393">
        <v>4.5640503517214714E-3</v>
      </c>
      <c r="M36" s="265"/>
      <c r="N36" s="265"/>
      <c r="O36" s="265"/>
      <c r="P36" s="147"/>
      <c r="Q36" s="174"/>
      <c r="R36" s="75"/>
      <c r="S36" s="75"/>
    </row>
    <row r="37" spans="1:19" s="994" customFormat="1" ht="12.75" customHeight="1">
      <c r="A37" s="117" t="s">
        <v>1330</v>
      </c>
      <c r="B37" s="170" t="s">
        <v>1364</v>
      </c>
      <c r="C37" s="389" t="s">
        <v>1365</v>
      </c>
      <c r="D37" s="389" t="s">
        <v>101</v>
      </c>
      <c r="E37" s="99" t="s">
        <v>1044</v>
      </c>
      <c r="F37" s="99" t="s">
        <v>1029</v>
      </c>
      <c r="G37" s="99" t="s">
        <v>1031</v>
      </c>
      <c r="H37" s="391">
        <v>14028821.859999999</v>
      </c>
      <c r="I37" s="392">
        <v>109.402</v>
      </c>
      <c r="J37" s="393">
        <v>1.0736178135770658E-3</v>
      </c>
      <c r="K37" s="393">
        <v>1.0733432950815747E-3</v>
      </c>
      <c r="L37" s="393">
        <v>4.5543863515324912E-3</v>
      </c>
      <c r="M37" s="265"/>
      <c r="N37" s="265"/>
      <c r="O37" s="265"/>
      <c r="P37" s="147"/>
      <c r="Q37" s="174"/>
      <c r="R37" s="75"/>
      <c r="S37" s="75"/>
    </row>
    <row r="38" spans="1:19" s="994" customFormat="1" ht="12.75" customHeight="1">
      <c r="A38" s="117" t="s">
        <v>1334</v>
      </c>
      <c r="B38" s="170" t="s">
        <v>1366</v>
      </c>
      <c r="C38" s="389" t="s">
        <v>1367</v>
      </c>
      <c r="D38" s="389" t="s">
        <v>101</v>
      </c>
      <c r="E38" s="99" t="s">
        <v>1044</v>
      </c>
      <c r="F38" s="99" t="s">
        <v>1029</v>
      </c>
      <c r="G38" s="99" t="s">
        <v>1031</v>
      </c>
      <c r="H38" s="391">
        <v>6342542.7199999997</v>
      </c>
      <c r="I38" s="392">
        <v>107.7854</v>
      </c>
      <c r="J38" s="393">
        <v>1.0495726921033732E-3</v>
      </c>
      <c r="K38" s="393">
        <v>1.0504094367815853E-3</v>
      </c>
      <c r="L38" s="393">
        <v>4.5003611285849843E-3</v>
      </c>
      <c r="M38" s="265"/>
      <c r="N38" s="265"/>
      <c r="O38" s="265"/>
      <c r="P38" s="147"/>
      <c r="Q38" s="174"/>
      <c r="R38" s="75"/>
      <c r="S38" s="75"/>
    </row>
    <row r="39" spans="1:19" s="994" customFormat="1" ht="12.75" customHeight="1">
      <c r="A39" s="117" t="s">
        <v>1628</v>
      </c>
      <c r="B39" s="170" t="s">
        <v>1652</v>
      </c>
      <c r="C39" s="389" t="s">
        <v>1653</v>
      </c>
      <c r="D39" s="389" t="s">
        <v>101</v>
      </c>
      <c r="E39" s="99" t="s">
        <v>1044</v>
      </c>
      <c r="F39" s="99" t="s">
        <v>1029</v>
      </c>
      <c r="G39" s="99" t="s">
        <v>1031</v>
      </c>
      <c r="H39" s="391">
        <v>5252159.18</v>
      </c>
      <c r="I39" s="392">
        <v>100.0284</v>
      </c>
      <c r="J39" s="393">
        <v>6.2197920856188471E-3</v>
      </c>
      <c r="K39" s="393">
        <v>6.2196899510211789E-3</v>
      </c>
      <c r="L39" s="393">
        <v>-1.3926617209705228E-3</v>
      </c>
      <c r="M39" s="265"/>
      <c r="N39" s="265"/>
      <c r="O39" s="265"/>
      <c r="P39" s="147"/>
      <c r="Q39" s="174"/>
      <c r="R39" s="75"/>
      <c r="S39" s="75"/>
    </row>
    <row r="40" spans="1:19" s="994" customFormat="1" ht="12.75" customHeight="1">
      <c r="A40" s="117" t="s">
        <v>1646</v>
      </c>
      <c r="B40" s="170" t="s">
        <v>1654</v>
      </c>
      <c r="C40" s="389" t="s">
        <v>1655</v>
      </c>
      <c r="D40" s="389" t="s">
        <v>101</v>
      </c>
      <c r="E40" s="99" t="s">
        <v>1044</v>
      </c>
      <c r="F40" s="99" t="s">
        <v>1029</v>
      </c>
      <c r="G40" s="99" t="s">
        <v>1031</v>
      </c>
      <c r="H40" s="391">
        <v>2993661.44</v>
      </c>
      <c r="I40" s="392">
        <v>99.446399999999997</v>
      </c>
      <c r="J40" s="393">
        <v>6.2039928498331953E-3</v>
      </c>
      <c r="K40" s="393">
        <v>6.2043928558419559E-3</v>
      </c>
      <c r="L40" s="393" t="s">
        <v>1029</v>
      </c>
      <c r="M40" s="265"/>
      <c r="N40" s="265"/>
      <c r="O40" s="265"/>
      <c r="P40" s="147"/>
      <c r="Q40" s="174"/>
      <c r="R40" s="75"/>
      <c r="S40" s="75"/>
    </row>
    <row r="41" spans="1:19" s="994" customFormat="1" ht="12.75" customHeight="1">
      <c r="A41" s="117" t="s">
        <v>1629</v>
      </c>
      <c r="B41" s="170" t="s">
        <v>1656</v>
      </c>
      <c r="C41" s="389" t="s">
        <v>1657</v>
      </c>
      <c r="D41" s="389" t="s">
        <v>101</v>
      </c>
      <c r="E41" s="99" t="s">
        <v>1044</v>
      </c>
      <c r="F41" s="99" t="s">
        <v>1029</v>
      </c>
      <c r="G41" s="99" t="s">
        <v>1053</v>
      </c>
      <c r="H41" s="391">
        <v>2711720.25</v>
      </c>
      <c r="I41" s="392">
        <v>85.662599999999998</v>
      </c>
      <c r="J41" s="393">
        <v>-2.3831220486859483E-2</v>
      </c>
      <c r="K41" s="393">
        <v>1.7686644639611782E-3</v>
      </c>
      <c r="L41" s="393">
        <v>-1.2189313315368322E-3</v>
      </c>
      <c r="M41" s="265"/>
      <c r="N41" s="265"/>
      <c r="O41" s="265"/>
      <c r="P41" s="147"/>
      <c r="Q41" s="174"/>
      <c r="R41" s="75"/>
      <c r="S41" s="75"/>
    </row>
    <row r="42" spans="1:19" s="242" customFormat="1" ht="12.75" customHeight="1">
      <c r="A42" s="117" t="s">
        <v>1630</v>
      </c>
      <c r="B42" s="170" t="s">
        <v>1075</v>
      </c>
      <c r="C42" s="389" t="s">
        <v>1076</v>
      </c>
      <c r="D42" s="389" t="s">
        <v>101</v>
      </c>
      <c r="E42" s="99" t="s">
        <v>1044</v>
      </c>
      <c r="F42" s="99" t="s">
        <v>112</v>
      </c>
      <c r="G42" s="99" t="s">
        <v>1031</v>
      </c>
      <c r="H42" s="391">
        <v>2806361.61</v>
      </c>
      <c r="I42" s="392">
        <v>127.12</v>
      </c>
      <c r="J42" s="393">
        <v>8.5834377495276337E-2</v>
      </c>
      <c r="K42" s="393">
        <v>1.7041363309064694E-2</v>
      </c>
      <c r="L42" s="393">
        <v>1.1055436252286555E-2</v>
      </c>
      <c r="M42" s="265"/>
      <c r="N42" s="265"/>
      <c r="O42" s="265"/>
      <c r="P42" s="147"/>
      <c r="Q42" s="174"/>
      <c r="R42" s="75"/>
      <c r="S42" s="75"/>
    </row>
    <row r="43" spans="1:19" s="242" customFormat="1" ht="12.75" customHeight="1">
      <c r="A43" s="117" t="s">
        <v>1029</v>
      </c>
      <c r="B43" s="170" t="s">
        <v>1029</v>
      </c>
      <c r="C43" s="389" t="s">
        <v>1029</v>
      </c>
      <c r="D43" s="389" t="s">
        <v>1029</v>
      </c>
      <c r="E43" s="99" t="s">
        <v>1029</v>
      </c>
      <c r="F43" s="99" t="s">
        <v>113</v>
      </c>
      <c r="G43" s="99" t="s">
        <v>1031</v>
      </c>
      <c r="H43" s="391">
        <v>11132347.82</v>
      </c>
      <c r="I43" s="392">
        <v>121.5</v>
      </c>
      <c r="J43" s="393">
        <v>-1.5850696831610556E-2</v>
      </c>
      <c r="K43" s="393">
        <v>1.6566265060240948E-2</v>
      </c>
      <c r="L43" s="393">
        <v>9.387721192988252E-3</v>
      </c>
      <c r="M43" s="265"/>
      <c r="N43" s="265"/>
      <c r="O43" s="265"/>
      <c r="P43" s="147"/>
      <c r="Q43" s="174"/>
      <c r="R43" s="75"/>
      <c r="S43" s="75"/>
    </row>
    <row r="44" spans="1:19" s="242" customFormat="1" ht="12.75" customHeight="1">
      <c r="A44" s="117" t="s">
        <v>1029</v>
      </c>
      <c r="B44" s="170" t="s">
        <v>1029</v>
      </c>
      <c r="C44" s="389" t="s">
        <v>1029</v>
      </c>
      <c r="D44" s="389" t="s">
        <v>1029</v>
      </c>
      <c r="E44" s="99" t="s">
        <v>1029</v>
      </c>
      <c r="F44" s="99" t="s">
        <v>114</v>
      </c>
      <c r="G44" s="99" t="s">
        <v>1031</v>
      </c>
      <c r="H44" s="391">
        <v>0</v>
      </c>
      <c r="I44" s="392">
        <v>0</v>
      </c>
      <c r="J44" s="393" t="s">
        <v>1029</v>
      </c>
      <c r="K44" s="393" t="s">
        <v>1029</v>
      </c>
      <c r="L44" s="393" t="s">
        <v>1029</v>
      </c>
      <c r="M44" s="265"/>
      <c r="N44" s="265"/>
      <c r="O44" s="265"/>
      <c r="P44" s="147"/>
      <c r="Q44" s="174"/>
      <c r="R44" s="75"/>
      <c r="S44" s="75"/>
    </row>
    <row r="45" spans="1:19" s="994" customFormat="1" ht="12.75" customHeight="1">
      <c r="A45" s="117" t="s">
        <v>1384</v>
      </c>
      <c r="B45" s="170" t="s">
        <v>1385</v>
      </c>
      <c r="C45" s="389" t="s">
        <v>1386</v>
      </c>
      <c r="D45" s="389" t="s">
        <v>101</v>
      </c>
      <c r="E45" s="99" t="s">
        <v>1332</v>
      </c>
      <c r="F45" s="99" t="s">
        <v>112</v>
      </c>
      <c r="G45" s="99" t="s">
        <v>1031</v>
      </c>
      <c r="H45" s="391">
        <v>395153685.37</v>
      </c>
      <c r="I45" s="392">
        <v>104.49</v>
      </c>
      <c r="J45" s="393">
        <v>0.10671486207175462</v>
      </c>
      <c r="K45" s="393">
        <v>1.3416387158600163E-3</v>
      </c>
      <c r="L45" s="393">
        <v>4.4218014034411723E-3</v>
      </c>
      <c r="M45" s="265"/>
      <c r="N45" s="265"/>
      <c r="O45" s="265"/>
      <c r="P45" s="147"/>
      <c r="Q45" s="174"/>
      <c r="R45" s="75"/>
      <c r="S45" s="75"/>
    </row>
    <row r="46" spans="1:19" s="994" customFormat="1" ht="12.75" customHeight="1">
      <c r="A46" s="117" t="s">
        <v>1029</v>
      </c>
      <c r="B46" s="170" t="s">
        <v>1029</v>
      </c>
      <c r="C46" s="389" t="s">
        <v>1029</v>
      </c>
      <c r="D46" s="389" t="s">
        <v>1029</v>
      </c>
      <c r="E46" s="99" t="s">
        <v>1029</v>
      </c>
      <c r="F46" s="99" t="s">
        <v>113</v>
      </c>
      <c r="G46" s="99" t="s">
        <v>1031</v>
      </c>
      <c r="H46" s="391">
        <v>32326128.300000001</v>
      </c>
      <c r="I46" s="392">
        <v>105.09</v>
      </c>
      <c r="J46" s="393">
        <v>0.36565131138273799</v>
      </c>
      <c r="K46" s="393">
        <v>1.5248260745257536E-3</v>
      </c>
      <c r="L46" s="393">
        <v>5.3573136898499296E-3</v>
      </c>
      <c r="M46" s="265"/>
      <c r="N46" s="265"/>
      <c r="O46" s="265"/>
      <c r="P46" s="147"/>
      <c r="Q46" s="174"/>
      <c r="R46" s="75"/>
      <c r="S46" s="75"/>
    </row>
    <row r="47" spans="1:19" s="994" customFormat="1" ht="12.75" customHeight="1">
      <c r="A47" s="117" t="s">
        <v>1029</v>
      </c>
      <c r="B47" s="170" t="s">
        <v>1029</v>
      </c>
      <c r="C47" s="389" t="s">
        <v>1029</v>
      </c>
      <c r="D47" s="389" t="s">
        <v>1029</v>
      </c>
      <c r="E47" s="99" t="s">
        <v>1029</v>
      </c>
      <c r="F47" s="99" t="s">
        <v>114</v>
      </c>
      <c r="G47" s="99" t="s">
        <v>1031</v>
      </c>
      <c r="H47" s="391">
        <v>50894430.149999999</v>
      </c>
      <c r="I47" s="392">
        <v>105.4</v>
      </c>
      <c r="J47" s="393">
        <v>-6.0258455032021541E-2</v>
      </c>
      <c r="K47" s="393">
        <v>1.8059119855529104E-3</v>
      </c>
      <c r="L47" s="393">
        <v>6.0131717094589199E-3</v>
      </c>
      <c r="M47" s="265"/>
      <c r="N47" s="265"/>
      <c r="O47" s="265"/>
      <c r="P47" s="147"/>
      <c r="Q47" s="174"/>
      <c r="R47" s="75"/>
      <c r="S47" s="75"/>
    </row>
    <row r="48" spans="1:19" s="994" customFormat="1" ht="12.75" customHeight="1">
      <c r="A48" s="117" t="s">
        <v>1029</v>
      </c>
      <c r="B48" s="170" t="s">
        <v>1029</v>
      </c>
      <c r="C48" s="389" t="s">
        <v>1029</v>
      </c>
      <c r="D48" s="389" t="s">
        <v>1029</v>
      </c>
      <c r="E48" s="99" t="s">
        <v>1029</v>
      </c>
      <c r="F48" s="99" t="s">
        <v>1030</v>
      </c>
      <c r="G48" s="99" t="s">
        <v>1031</v>
      </c>
      <c r="H48" s="391">
        <v>57298218.450000003</v>
      </c>
      <c r="I48" s="392">
        <v>105.4</v>
      </c>
      <c r="J48" s="393">
        <v>1.7340303458788231E-3</v>
      </c>
      <c r="K48" s="393">
        <v>1.7107013875690136E-3</v>
      </c>
      <c r="L48" s="393">
        <v>5.9171597633136397E-3</v>
      </c>
      <c r="M48" s="265"/>
      <c r="N48" s="265"/>
      <c r="O48" s="265"/>
      <c r="P48" s="147"/>
      <c r="Q48" s="174"/>
      <c r="R48" s="75"/>
      <c r="S48" s="75"/>
    </row>
    <row r="49" spans="1:19" s="242" customFormat="1" ht="12.75" customHeight="1">
      <c r="A49" s="117" t="s">
        <v>1437</v>
      </c>
      <c r="B49" s="170" t="s">
        <v>1441</v>
      </c>
      <c r="C49" s="389" t="s">
        <v>1442</v>
      </c>
      <c r="D49" s="389" t="s">
        <v>101</v>
      </c>
      <c r="E49" s="99" t="s">
        <v>1332</v>
      </c>
      <c r="F49" s="99" t="s">
        <v>1029</v>
      </c>
      <c r="G49" s="99" t="s">
        <v>1053</v>
      </c>
      <c r="H49" s="391">
        <v>43728258.939999998</v>
      </c>
      <c r="I49" s="392">
        <v>91.278400000000005</v>
      </c>
      <c r="J49" s="393">
        <v>-5.2223015237234938E-3</v>
      </c>
      <c r="K49" s="393">
        <v>3.9039779833935917E-3</v>
      </c>
      <c r="L49" s="393">
        <v>8.8768198585758018E-3</v>
      </c>
      <c r="M49" s="265"/>
      <c r="N49" s="265"/>
      <c r="O49" s="265"/>
      <c r="P49" s="147"/>
      <c r="Q49" s="174"/>
      <c r="R49" s="75"/>
      <c r="S49" s="75"/>
    </row>
    <row r="50" spans="1:19" s="242" customFormat="1" ht="12.75" customHeight="1">
      <c r="A50" s="117" t="s">
        <v>1631</v>
      </c>
      <c r="B50" s="170">
        <v>30290598804</v>
      </c>
      <c r="C50" s="389" t="s">
        <v>1048</v>
      </c>
      <c r="D50" s="389" t="s">
        <v>101</v>
      </c>
      <c r="E50" s="99" t="s">
        <v>1030</v>
      </c>
      <c r="F50" s="99" t="s">
        <v>1029</v>
      </c>
      <c r="G50" s="99" t="s">
        <v>1031</v>
      </c>
      <c r="H50" s="391">
        <v>6211076.1100000003</v>
      </c>
      <c r="I50" s="392">
        <v>0.75380000000000003</v>
      </c>
      <c r="J50" s="393">
        <v>5.950888780852881E-2</v>
      </c>
      <c r="K50" s="393">
        <v>5.8410558831788695E-2</v>
      </c>
      <c r="L50" s="393">
        <v>0.11098010316875473</v>
      </c>
      <c r="M50" s="265"/>
      <c r="N50" s="265"/>
      <c r="O50" s="265"/>
      <c r="P50" s="147"/>
      <c r="Q50" s="174"/>
      <c r="R50" s="75"/>
      <c r="S50" s="75"/>
    </row>
    <row r="51" spans="1:19" s="994" customFormat="1" ht="12.75" customHeight="1">
      <c r="A51" s="117" t="s">
        <v>1047</v>
      </c>
      <c r="B51" s="170" t="s">
        <v>1138</v>
      </c>
      <c r="C51" s="389" t="s">
        <v>1139</v>
      </c>
      <c r="D51" s="389" t="s">
        <v>101</v>
      </c>
      <c r="E51" s="99" t="s">
        <v>1046</v>
      </c>
      <c r="F51" s="99" t="s">
        <v>1029</v>
      </c>
      <c r="G51" s="99" t="s">
        <v>1031</v>
      </c>
      <c r="H51" s="391">
        <v>15913363.33</v>
      </c>
      <c r="I51" s="392">
        <v>150.46979999999999</v>
      </c>
      <c r="J51" s="393">
        <v>8.1876629535643008E-2</v>
      </c>
      <c r="K51" s="393">
        <v>8.7602457535236766E-2</v>
      </c>
      <c r="L51" s="393">
        <v>-5.7254443529330956E-4</v>
      </c>
      <c r="M51" s="265"/>
      <c r="N51" s="265"/>
      <c r="O51" s="265"/>
      <c r="P51" s="147"/>
      <c r="Q51" s="174"/>
      <c r="R51" s="75"/>
      <c r="S51" s="75"/>
    </row>
    <row r="52" spans="1:19" s="994" customFormat="1" ht="12.75" customHeight="1">
      <c r="A52" s="117" t="s">
        <v>1632</v>
      </c>
      <c r="B52" s="170" t="s">
        <v>1078</v>
      </c>
      <c r="C52" s="389" t="s">
        <v>1079</v>
      </c>
      <c r="D52" s="389" t="s">
        <v>101</v>
      </c>
      <c r="E52" s="99" t="s">
        <v>1030</v>
      </c>
      <c r="F52" s="99" t="s">
        <v>112</v>
      </c>
      <c r="G52" s="99" t="s">
        <v>1031</v>
      </c>
      <c r="H52" s="391">
        <v>79064141.530000001</v>
      </c>
      <c r="I52" s="392">
        <v>354.98</v>
      </c>
      <c r="J52" s="393">
        <v>0.15166863416066767</v>
      </c>
      <c r="K52" s="393">
        <v>6.6550491241775145E-2</v>
      </c>
      <c r="L52" s="393">
        <v>0.12399468051421714</v>
      </c>
      <c r="M52" s="265"/>
      <c r="N52" s="265"/>
      <c r="O52" s="265"/>
      <c r="P52" s="147"/>
      <c r="Q52" s="174"/>
      <c r="R52" s="75"/>
      <c r="S52" s="75"/>
    </row>
    <row r="53" spans="1:19" s="242" customFormat="1" ht="12.75" customHeight="1">
      <c r="A53" s="117" t="s">
        <v>1029</v>
      </c>
      <c r="B53" s="170" t="s">
        <v>1029</v>
      </c>
      <c r="C53" s="389" t="s">
        <v>1029</v>
      </c>
      <c r="D53" s="389" t="s">
        <v>1029</v>
      </c>
      <c r="E53" s="99" t="s">
        <v>1029</v>
      </c>
      <c r="F53" s="99" t="s">
        <v>113</v>
      </c>
      <c r="G53" s="99" t="s">
        <v>1031</v>
      </c>
      <c r="H53" s="391">
        <v>21616575.420000002</v>
      </c>
      <c r="I53" s="392">
        <v>316.36</v>
      </c>
      <c r="J53" s="393">
        <v>4.2466892145378798E-2</v>
      </c>
      <c r="K53" s="393">
        <v>6.5723429341418171E-2</v>
      </c>
      <c r="L53" s="393">
        <v>0.12037397740553168</v>
      </c>
      <c r="M53" s="265"/>
      <c r="N53" s="265"/>
      <c r="O53" s="265"/>
      <c r="P53" s="147"/>
      <c r="Q53" s="174"/>
      <c r="R53" s="75"/>
      <c r="S53" s="75"/>
    </row>
    <row r="54" spans="1:19" s="242" customFormat="1" ht="12.75" customHeight="1">
      <c r="A54" s="117" t="s">
        <v>1029</v>
      </c>
      <c r="B54" s="170" t="s">
        <v>1029</v>
      </c>
      <c r="C54" s="389" t="s">
        <v>1029</v>
      </c>
      <c r="D54" s="389" t="s">
        <v>1029</v>
      </c>
      <c r="E54" s="99" t="s">
        <v>1029</v>
      </c>
      <c r="F54" s="99" t="s">
        <v>114</v>
      </c>
      <c r="G54" s="99" t="s">
        <v>1031</v>
      </c>
      <c r="H54" s="391">
        <v>0</v>
      </c>
      <c r="I54" s="392">
        <v>0</v>
      </c>
      <c r="J54" s="393" t="s">
        <v>1029</v>
      </c>
      <c r="K54" s="393" t="s">
        <v>1029</v>
      </c>
      <c r="L54" s="393" t="s">
        <v>1029</v>
      </c>
      <c r="M54" s="265"/>
      <c r="N54" s="265"/>
      <c r="O54" s="265"/>
      <c r="P54" s="147"/>
      <c r="Q54" s="174"/>
      <c r="R54" s="75"/>
      <c r="S54" s="75"/>
    </row>
    <row r="55" spans="1:19" ht="12.75" customHeight="1">
      <c r="A55" s="117" t="s">
        <v>1029</v>
      </c>
      <c r="B55" s="170" t="s">
        <v>1029</v>
      </c>
      <c r="C55" s="389" t="s">
        <v>1029</v>
      </c>
      <c r="D55" s="389" t="s">
        <v>1029</v>
      </c>
      <c r="E55" s="390" t="s">
        <v>1029</v>
      </c>
      <c r="F55" s="390" t="s">
        <v>1030</v>
      </c>
      <c r="G55" s="390" t="s">
        <v>1031</v>
      </c>
      <c r="H55" s="391">
        <v>0</v>
      </c>
      <c r="I55" s="392">
        <v>0</v>
      </c>
      <c r="J55" s="393" t="s">
        <v>1029</v>
      </c>
      <c r="K55" s="393" t="s">
        <v>1029</v>
      </c>
      <c r="L55" s="393" t="s">
        <v>1029</v>
      </c>
      <c r="M55" s="265"/>
      <c r="N55" s="265"/>
      <c r="O55" s="265"/>
      <c r="P55" s="147"/>
      <c r="Q55" s="174"/>
      <c r="R55" s="75"/>
      <c r="S55" s="75"/>
    </row>
    <row r="56" spans="1:19" s="242" customFormat="1" ht="12.75" customHeight="1">
      <c r="A56" s="117" t="s">
        <v>1633</v>
      </c>
      <c r="B56" s="170" t="s">
        <v>1070</v>
      </c>
      <c r="C56" s="389" t="s">
        <v>1071</v>
      </c>
      <c r="D56" s="389" t="s">
        <v>101</v>
      </c>
      <c r="E56" s="390" t="s">
        <v>1034</v>
      </c>
      <c r="F56" s="390" t="s">
        <v>112</v>
      </c>
      <c r="G56" s="390" t="s">
        <v>1053</v>
      </c>
      <c r="H56" s="391">
        <v>2949664.87</v>
      </c>
      <c r="I56" s="392">
        <v>96.27</v>
      </c>
      <c r="J56" s="393">
        <v>-1.5611676344175374E-2</v>
      </c>
      <c r="K56" s="393">
        <v>3.6925315411417969E-3</v>
      </c>
      <c r="L56" s="393">
        <v>6.8528993633687474E-3</v>
      </c>
      <c r="M56" s="265"/>
      <c r="N56" s="265"/>
      <c r="O56" s="265"/>
      <c r="P56" s="147"/>
      <c r="Q56" s="174"/>
      <c r="R56" s="75"/>
      <c r="S56" s="75"/>
    </row>
    <row r="57" spans="1:19" s="242" customFormat="1" ht="12.75" customHeight="1">
      <c r="A57" s="117" t="s">
        <v>1029</v>
      </c>
      <c r="B57" s="170" t="s">
        <v>1029</v>
      </c>
      <c r="C57" s="389" t="s">
        <v>1029</v>
      </c>
      <c r="D57" s="389" t="s">
        <v>1029</v>
      </c>
      <c r="E57" s="390" t="s">
        <v>1029</v>
      </c>
      <c r="F57" s="390" t="s">
        <v>113</v>
      </c>
      <c r="G57" s="390" t="s">
        <v>1053</v>
      </c>
      <c r="H57" s="391">
        <v>379547.16</v>
      </c>
      <c r="I57" s="392">
        <v>93.03</v>
      </c>
      <c r="J57" s="393">
        <v>-0.12062947784647404</v>
      </c>
      <c r="K57" s="393">
        <v>3.6874002956952534E-3</v>
      </c>
      <c r="L57" s="393">
        <v>6.9186936097345164E-3</v>
      </c>
      <c r="M57" s="265"/>
      <c r="N57" s="265"/>
      <c r="O57" s="265"/>
      <c r="P57" s="147"/>
      <c r="Q57" s="174"/>
      <c r="R57" s="75"/>
      <c r="S57" s="75"/>
    </row>
    <row r="58" spans="1:19" s="242" customFormat="1" ht="12.75" customHeight="1">
      <c r="A58" s="117" t="s">
        <v>1029</v>
      </c>
      <c r="B58" s="170" t="s">
        <v>1029</v>
      </c>
      <c r="C58" s="389" t="s">
        <v>1029</v>
      </c>
      <c r="D58" s="389" t="s">
        <v>1029</v>
      </c>
      <c r="E58" s="390" t="s">
        <v>1029</v>
      </c>
      <c r="F58" s="390" t="s">
        <v>114</v>
      </c>
      <c r="G58" s="390" t="s">
        <v>1053</v>
      </c>
      <c r="H58" s="391">
        <v>0</v>
      </c>
      <c r="I58" s="392">
        <v>0</v>
      </c>
      <c r="J58" s="393" t="s">
        <v>1029</v>
      </c>
      <c r="K58" s="393" t="s">
        <v>1029</v>
      </c>
      <c r="L58" s="393" t="s">
        <v>1029</v>
      </c>
      <c r="M58" s="265"/>
      <c r="N58" s="265"/>
      <c r="O58" s="265"/>
      <c r="P58" s="147"/>
      <c r="Q58" s="174"/>
      <c r="R58" s="75"/>
      <c r="S58" s="75"/>
    </row>
    <row r="59" spans="1:19" s="242" customFormat="1" ht="12.75" customHeight="1">
      <c r="A59" s="98" t="s">
        <v>1209</v>
      </c>
      <c r="B59" s="394" t="s">
        <v>1230</v>
      </c>
      <c r="C59" s="395" t="s">
        <v>1231</v>
      </c>
      <c r="D59" s="395" t="s">
        <v>1161</v>
      </c>
      <c r="E59" s="99" t="s">
        <v>1044</v>
      </c>
      <c r="F59" s="99" t="s">
        <v>1029</v>
      </c>
      <c r="G59" s="99" t="s">
        <v>1031</v>
      </c>
      <c r="H59" s="391">
        <v>13845780.85</v>
      </c>
      <c r="I59" s="392">
        <v>112.7248</v>
      </c>
      <c r="J59" s="393">
        <v>1.4876201541624612E-2</v>
      </c>
      <c r="K59" s="393">
        <v>1.8204416246497601E-2</v>
      </c>
      <c r="L59" s="393">
        <v>5.6541255144848535E-4</v>
      </c>
      <c r="M59" s="265"/>
      <c r="N59" s="265"/>
      <c r="O59" s="265"/>
      <c r="P59" s="147"/>
      <c r="Q59" s="174"/>
      <c r="R59" s="75"/>
      <c r="S59" s="75"/>
    </row>
    <row r="60" spans="1:19" s="242" customFormat="1" ht="12.75" customHeight="1">
      <c r="A60" s="98" t="s">
        <v>1187</v>
      </c>
      <c r="B60" s="394" t="s">
        <v>1188</v>
      </c>
      <c r="C60" s="395" t="s">
        <v>1189</v>
      </c>
      <c r="D60" s="395" t="s">
        <v>1161</v>
      </c>
      <c r="E60" s="99" t="s">
        <v>1044</v>
      </c>
      <c r="F60" s="99" t="s">
        <v>1029</v>
      </c>
      <c r="G60" s="99" t="s">
        <v>1031</v>
      </c>
      <c r="H60" s="391">
        <v>9850557.2400000002</v>
      </c>
      <c r="I60" s="392">
        <v>119.6353</v>
      </c>
      <c r="J60" s="393">
        <v>2.3575663410675185E-2</v>
      </c>
      <c r="K60" s="393">
        <v>2.3575502353700095E-2</v>
      </c>
      <c r="L60" s="393">
        <v>2.2208222822781565E-3</v>
      </c>
      <c r="M60" s="265"/>
      <c r="N60" s="265"/>
      <c r="O60" s="265"/>
      <c r="P60" s="147"/>
      <c r="Q60" s="174"/>
      <c r="R60" s="75"/>
      <c r="S60" s="75"/>
    </row>
    <row r="61" spans="1:19" s="242" customFormat="1" ht="12.75" customHeight="1">
      <c r="A61" s="399" t="s">
        <v>1160</v>
      </c>
      <c r="B61" s="394" t="s">
        <v>1091</v>
      </c>
      <c r="C61" s="395" t="s">
        <v>1092</v>
      </c>
      <c r="D61" s="395" t="s">
        <v>1161</v>
      </c>
      <c r="E61" s="99" t="s">
        <v>1034</v>
      </c>
      <c r="F61" s="99" t="s">
        <v>1029</v>
      </c>
      <c r="G61" s="99" t="s">
        <v>1031</v>
      </c>
      <c r="H61" s="391">
        <v>57085983.710000001</v>
      </c>
      <c r="I61" s="392">
        <v>133.38929999999999</v>
      </c>
      <c r="J61" s="393">
        <v>-9.0091678244846873E-3</v>
      </c>
      <c r="K61" s="393">
        <v>5.4929647536645643E-3</v>
      </c>
      <c r="L61" s="393">
        <v>-8.1223007459756413E-3</v>
      </c>
      <c r="M61" s="265"/>
      <c r="N61" s="265"/>
      <c r="O61" s="265"/>
      <c r="P61" s="147"/>
      <c r="Q61" s="174"/>
      <c r="R61" s="75"/>
      <c r="S61" s="75"/>
    </row>
    <row r="62" spans="1:19" s="242" customFormat="1" ht="12.75" customHeight="1">
      <c r="A62" s="399" t="s">
        <v>1369</v>
      </c>
      <c r="B62" s="394" t="s">
        <v>1443</v>
      </c>
      <c r="C62" s="395" t="s">
        <v>1444</v>
      </c>
      <c r="D62" s="395" t="s">
        <v>1161</v>
      </c>
      <c r="E62" s="99" t="s">
        <v>1332</v>
      </c>
      <c r="F62" s="99" t="s">
        <v>112</v>
      </c>
      <c r="G62" s="99" t="s">
        <v>1031</v>
      </c>
      <c r="H62" s="391">
        <v>521622824.72000003</v>
      </c>
      <c r="I62" s="392">
        <v>105.65</v>
      </c>
      <c r="J62" s="393">
        <v>1.9856968100435912E-2</v>
      </c>
      <c r="K62" s="393">
        <v>1.3268884465926778E-3</v>
      </c>
      <c r="L62" s="393">
        <v>4.9462570151241891E-3</v>
      </c>
      <c r="M62" s="265"/>
      <c r="N62" s="265"/>
      <c r="O62" s="265"/>
      <c r="P62" s="147"/>
      <c r="Q62" s="174"/>
      <c r="R62" s="75"/>
      <c r="S62" s="75"/>
    </row>
    <row r="63" spans="1:19" s="242" customFormat="1" ht="12.75" customHeight="1">
      <c r="A63" s="399" t="s">
        <v>1029</v>
      </c>
      <c r="B63" s="394" t="s">
        <v>1029</v>
      </c>
      <c r="C63" s="395" t="s">
        <v>1029</v>
      </c>
      <c r="D63" s="395" t="s">
        <v>1029</v>
      </c>
      <c r="E63" s="99" t="s">
        <v>1029</v>
      </c>
      <c r="F63" s="99" t="s">
        <v>113</v>
      </c>
      <c r="G63" s="99" t="s">
        <v>1031</v>
      </c>
      <c r="H63" s="391">
        <v>69474720.959999993</v>
      </c>
      <c r="I63" s="392">
        <v>105.77</v>
      </c>
      <c r="J63" s="393">
        <v>4.1906044223292138E-2</v>
      </c>
      <c r="K63" s="393">
        <v>1.3253810470510441E-3</v>
      </c>
      <c r="L63" s="393">
        <v>5.0361079437475365E-3</v>
      </c>
      <c r="M63" s="265"/>
      <c r="N63" s="265"/>
      <c r="O63" s="265"/>
      <c r="P63" s="147"/>
      <c r="Q63" s="174"/>
      <c r="R63" s="75"/>
      <c r="S63" s="75"/>
    </row>
    <row r="64" spans="1:19" s="242" customFormat="1" ht="12.75" customHeight="1">
      <c r="A64" s="399" t="s">
        <v>1029</v>
      </c>
      <c r="B64" s="394" t="s">
        <v>1029</v>
      </c>
      <c r="C64" s="395" t="s">
        <v>1029</v>
      </c>
      <c r="D64" s="395" t="s">
        <v>1029</v>
      </c>
      <c r="E64" s="99" t="s">
        <v>1029</v>
      </c>
      <c r="F64" s="99" t="s">
        <v>114</v>
      </c>
      <c r="G64" s="99" t="s">
        <v>1031</v>
      </c>
      <c r="H64" s="391">
        <v>23929738.809999999</v>
      </c>
      <c r="I64" s="392">
        <v>105.89</v>
      </c>
      <c r="J64" s="393">
        <v>0.17590802270786421</v>
      </c>
      <c r="K64" s="393">
        <v>1.418573860412442E-3</v>
      </c>
      <c r="L64" s="393">
        <v>5.2211885323714124E-3</v>
      </c>
      <c r="M64" s="265"/>
      <c r="N64" s="265"/>
      <c r="O64" s="265"/>
      <c r="P64" s="147"/>
      <c r="Q64" s="174"/>
      <c r="R64" s="75"/>
      <c r="S64" s="75"/>
    </row>
    <row r="65" spans="1:19" s="242" customFormat="1" ht="12.75" customHeight="1">
      <c r="A65" s="399" t="s">
        <v>1681</v>
      </c>
      <c r="B65" s="394">
        <v>97407922886</v>
      </c>
      <c r="C65" s="395" t="s">
        <v>1093</v>
      </c>
      <c r="D65" s="395" t="s">
        <v>1161</v>
      </c>
      <c r="E65" s="99" t="s">
        <v>1034</v>
      </c>
      <c r="F65" s="99" t="s">
        <v>1029</v>
      </c>
      <c r="G65" s="99" t="s">
        <v>1031</v>
      </c>
      <c r="H65" s="391">
        <v>51035283.490000002</v>
      </c>
      <c r="I65" s="392">
        <v>120.2432</v>
      </c>
      <c r="J65" s="393">
        <v>-1.3585832938872722E-3</v>
      </c>
      <c r="K65" s="393">
        <v>1.2489906104669934E-2</v>
      </c>
      <c r="L65" s="393">
        <v>-3.4047772970643431E-3</v>
      </c>
      <c r="M65" s="265"/>
      <c r="N65" s="265"/>
      <c r="O65" s="265"/>
      <c r="P65" s="147"/>
      <c r="Q65" s="174"/>
      <c r="R65" s="75"/>
      <c r="S65" s="75"/>
    </row>
    <row r="66" spans="1:19" s="242" customFormat="1" ht="12.75" customHeight="1">
      <c r="A66" s="399" t="s">
        <v>1619</v>
      </c>
      <c r="B66" s="394" t="s">
        <v>1620</v>
      </c>
      <c r="C66" s="395" t="s">
        <v>1621</v>
      </c>
      <c r="D66" s="395" t="s">
        <v>1161</v>
      </c>
      <c r="E66" s="99" t="s">
        <v>1044</v>
      </c>
      <c r="F66" s="99" t="s">
        <v>1029</v>
      </c>
      <c r="G66" s="99" t="s">
        <v>1053</v>
      </c>
      <c r="H66" s="391">
        <v>4695504.32</v>
      </c>
      <c r="I66" s="392">
        <v>86.011200000000002</v>
      </c>
      <c r="J66" s="393">
        <v>-1.6794907371255996E-2</v>
      </c>
      <c r="K66" s="393">
        <v>2.2119634601105442E-3</v>
      </c>
      <c r="L66" s="393">
        <v>1.1549903445313703E-3</v>
      </c>
      <c r="M66" s="265"/>
      <c r="N66" s="265"/>
      <c r="O66" s="265"/>
      <c r="P66" s="147"/>
      <c r="Q66" s="174"/>
      <c r="R66" s="75"/>
      <c r="S66" s="75"/>
    </row>
    <row r="67" spans="1:19" s="242" customFormat="1" ht="12.75" customHeight="1">
      <c r="A67" s="399" t="s">
        <v>1162</v>
      </c>
      <c r="B67" s="394" t="s">
        <v>1094</v>
      </c>
      <c r="C67" s="395" t="s">
        <v>1095</v>
      </c>
      <c r="D67" s="395" t="s">
        <v>1161</v>
      </c>
      <c r="E67" s="99" t="s">
        <v>1044</v>
      </c>
      <c r="F67" s="99" t="s">
        <v>1029</v>
      </c>
      <c r="G67" s="99" t="s">
        <v>1053</v>
      </c>
      <c r="H67" s="391">
        <v>12560137.34</v>
      </c>
      <c r="I67" s="392">
        <v>100.4969</v>
      </c>
      <c r="J67" s="393">
        <v>5.3853067409407984E-2</v>
      </c>
      <c r="K67" s="393">
        <v>5.0509874887937123E-2</v>
      </c>
      <c r="L67" s="393">
        <v>1.0484054157837708E-2</v>
      </c>
      <c r="M67" s="265"/>
      <c r="N67" s="265"/>
      <c r="O67" s="265"/>
      <c r="P67" s="147"/>
      <c r="Q67" s="174"/>
      <c r="R67" s="75"/>
      <c r="S67" s="75"/>
    </row>
    <row r="68" spans="1:19" ht="12.75" customHeight="1">
      <c r="A68" s="98" t="s">
        <v>1163</v>
      </c>
      <c r="B68" s="394">
        <v>30096106301</v>
      </c>
      <c r="C68" s="395" t="s">
        <v>1096</v>
      </c>
      <c r="D68" s="395" t="s">
        <v>1161</v>
      </c>
      <c r="E68" s="99" t="s">
        <v>1034</v>
      </c>
      <c r="F68" s="99" t="s">
        <v>1029</v>
      </c>
      <c r="G68" s="99" t="s">
        <v>1053</v>
      </c>
      <c r="H68" s="391">
        <v>57820778.5</v>
      </c>
      <c r="I68" s="392">
        <v>133.91290000000001</v>
      </c>
      <c r="J68" s="393">
        <v>-2.1703259381323559E-2</v>
      </c>
      <c r="K68" s="393">
        <v>4.2280289888405598E-3</v>
      </c>
      <c r="L68" s="393">
        <v>4.83082570518234E-3</v>
      </c>
      <c r="M68" s="265"/>
      <c r="N68" s="265"/>
      <c r="O68" s="265"/>
      <c r="P68" s="147"/>
      <c r="Q68" s="174"/>
      <c r="R68" s="75"/>
      <c r="S68" s="75"/>
    </row>
    <row r="69" spans="1:19" ht="12.75" customHeight="1">
      <c r="A69" s="399" t="s">
        <v>1164</v>
      </c>
      <c r="B69" s="394">
        <v>18911840764</v>
      </c>
      <c r="C69" s="395" t="s">
        <v>1097</v>
      </c>
      <c r="D69" s="395" t="s">
        <v>1161</v>
      </c>
      <c r="E69" s="99" t="s">
        <v>1030</v>
      </c>
      <c r="F69" s="99" t="s">
        <v>1029</v>
      </c>
      <c r="G69" s="99" t="s">
        <v>1031</v>
      </c>
      <c r="H69" s="391">
        <v>212330960.08000001</v>
      </c>
      <c r="I69" s="392">
        <v>28.861799999999999</v>
      </c>
      <c r="J69" s="393">
        <v>0.11119529170669606</v>
      </c>
      <c r="K69" s="393">
        <v>5.04367447954579E-2</v>
      </c>
      <c r="L69" s="393">
        <v>7.5584342018961248E-2</v>
      </c>
      <c r="M69" s="265"/>
      <c r="N69" s="265"/>
      <c r="O69" s="265"/>
      <c r="P69" s="147"/>
      <c r="Q69" s="174"/>
      <c r="R69" s="75"/>
      <c r="S69" s="75"/>
    </row>
    <row r="70" spans="1:19" ht="12.75" customHeight="1">
      <c r="A70" s="98" t="s">
        <v>1165</v>
      </c>
      <c r="B70" s="170" t="s">
        <v>1146</v>
      </c>
      <c r="C70" s="389" t="s">
        <v>1147</v>
      </c>
      <c r="D70" s="395" t="s">
        <v>1161</v>
      </c>
      <c r="E70" s="99" t="s">
        <v>1044</v>
      </c>
      <c r="F70" s="99" t="s">
        <v>1029</v>
      </c>
      <c r="G70" s="99" t="s">
        <v>1031</v>
      </c>
      <c r="H70" s="396">
        <v>22123220.34</v>
      </c>
      <c r="I70" s="397">
        <v>142.4821</v>
      </c>
      <c r="J70" s="393">
        <v>0.13232206077045272</v>
      </c>
      <c r="K70" s="393">
        <v>8.5949402881442927E-2</v>
      </c>
      <c r="L70" s="393">
        <v>4.7722589972071905E-2</v>
      </c>
      <c r="M70" s="265"/>
      <c r="N70" s="265"/>
      <c r="O70" s="265"/>
      <c r="P70" s="147"/>
      <c r="Q70" s="174"/>
      <c r="R70" s="75"/>
      <c r="S70" s="75"/>
    </row>
    <row r="71" spans="1:19" ht="12.75" customHeight="1">
      <c r="A71" s="98" t="s">
        <v>1662</v>
      </c>
      <c r="B71" s="170" t="s">
        <v>1663</v>
      </c>
      <c r="C71" s="389" t="s">
        <v>1664</v>
      </c>
      <c r="D71" s="395" t="s">
        <v>1161</v>
      </c>
      <c r="E71" s="99" t="s">
        <v>1044</v>
      </c>
      <c r="F71" s="99" t="s">
        <v>1029</v>
      </c>
      <c r="G71" s="99" t="s">
        <v>1031</v>
      </c>
      <c r="H71" s="391">
        <v>2510292.38</v>
      </c>
      <c r="I71" s="392">
        <v>100.90049999999999</v>
      </c>
      <c r="J71" s="393">
        <v>6.8294996829116883E-3</v>
      </c>
      <c r="K71" s="393">
        <v>6.8292420080207084E-3</v>
      </c>
      <c r="L71" s="393" t="s">
        <v>1029</v>
      </c>
      <c r="M71" s="265"/>
      <c r="N71" s="265"/>
      <c r="O71" s="265"/>
      <c r="P71" s="147"/>
      <c r="Q71" s="174"/>
      <c r="R71" s="75"/>
      <c r="S71" s="75"/>
    </row>
    <row r="72" spans="1:19" ht="12.75" customHeight="1">
      <c r="A72" s="399" t="s">
        <v>1166</v>
      </c>
      <c r="B72" s="170" t="s">
        <v>1098</v>
      </c>
      <c r="C72" s="389" t="s">
        <v>1099</v>
      </c>
      <c r="D72" s="389" t="s">
        <v>1161</v>
      </c>
      <c r="E72" s="99" t="s">
        <v>1034</v>
      </c>
      <c r="F72" s="99" t="s">
        <v>1029</v>
      </c>
      <c r="G72" s="99" t="s">
        <v>1031</v>
      </c>
      <c r="H72" s="391">
        <v>85254122.159999996</v>
      </c>
      <c r="I72" s="392">
        <v>107.03740000000001</v>
      </c>
      <c r="J72" s="393">
        <v>-1.7040823313915432E-2</v>
      </c>
      <c r="K72" s="393">
        <v>3.7369102644531083E-3</v>
      </c>
      <c r="L72" s="393">
        <v>3.4111862610508581E-4</v>
      </c>
      <c r="M72" s="265"/>
      <c r="N72" s="265"/>
      <c r="O72" s="265"/>
      <c r="P72" s="147"/>
      <c r="Q72" s="174"/>
      <c r="R72" s="75"/>
      <c r="S72" s="75"/>
    </row>
    <row r="73" spans="1:19" ht="12.75" customHeight="1">
      <c r="A73" s="399" t="s">
        <v>1167</v>
      </c>
      <c r="B73" s="170">
        <v>62937824927</v>
      </c>
      <c r="C73" s="389" t="s">
        <v>1100</v>
      </c>
      <c r="D73" s="389" t="s">
        <v>1161</v>
      </c>
      <c r="E73" s="99" t="s">
        <v>1044</v>
      </c>
      <c r="F73" s="99" t="s">
        <v>1029</v>
      </c>
      <c r="G73" s="99" t="s">
        <v>1031</v>
      </c>
      <c r="H73" s="391">
        <v>22151779.870000001</v>
      </c>
      <c r="I73" s="392">
        <v>114.8711</v>
      </c>
      <c r="J73" s="393">
        <v>2.4900526359107777E-2</v>
      </c>
      <c r="K73" s="393">
        <v>2.271369543598234E-2</v>
      </c>
      <c r="L73" s="393">
        <v>-1.1816672028659436E-3</v>
      </c>
      <c r="M73" s="265"/>
      <c r="N73" s="265"/>
      <c r="O73" s="265"/>
      <c r="P73" s="147"/>
      <c r="Q73" s="174"/>
      <c r="R73" s="75"/>
      <c r="S73" s="75"/>
    </row>
    <row r="74" spans="1:19" ht="12.75" customHeight="1">
      <c r="A74" s="98" t="s">
        <v>1168</v>
      </c>
      <c r="B74" s="170">
        <v>52772437018</v>
      </c>
      <c r="C74" s="389" t="s">
        <v>1101</v>
      </c>
      <c r="D74" s="389" t="s">
        <v>1161</v>
      </c>
      <c r="E74" s="99" t="s">
        <v>1032</v>
      </c>
      <c r="F74" s="99" t="s">
        <v>1029</v>
      </c>
      <c r="G74" s="99" t="s">
        <v>1031</v>
      </c>
      <c r="H74" s="100">
        <v>66170977.460000001</v>
      </c>
      <c r="I74" s="101">
        <v>22.817900000000002</v>
      </c>
      <c r="J74" s="393">
        <v>4.5673398954586109E-2</v>
      </c>
      <c r="K74" s="393">
        <v>4.8848091490770074E-2</v>
      </c>
      <c r="L74" s="393">
        <v>2.2939810456285681E-2</v>
      </c>
      <c r="M74" s="265"/>
      <c r="N74" s="265"/>
      <c r="O74" s="265"/>
      <c r="P74" s="147"/>
      <c r="Q74" s="174"/>
      <c r="R74" s="75"/>
      <c r="S74" s="75"/>
    </row>
    <row r="75" spans="1:19" ht="12.75" customHeight="1">
      <c r="A75" s="98" t="s">
        <v>1169</v>
      </c>
      <c r="B75" s="170" t="s">
        <v>1102</v>
      </c>
      <c r="C75" s="389" t="s">
        <v>1103</v>
      </c>
      <c r="D75" s="389" t="s">
        <v>1161</v>
      </c>
      <c r="E75" s="99" t="s">
        <v>1044</v>
      </c>
      <c r="F75" s="99" t="s">
        <v>1029</v>
      </c>
      <c r="G75" s="99" t="s">
        <v>1031</v>
      </c>
      <c r="H75" s="100">
        <v>3501294.73</v>
      </c>
      <c r="I75" s="101">
        <v>107.9316</v>
      </c>
      <c r="J75" s="393">
        <v>3.1650229873337876E-2</v>
      </c>
      <c r="K75" s="393">
        <v>2.9744118152155385E-2</v>
      </c>
      <c r="L75" s="393">
        <v>7.775056513185552E-3</v>
      </c>
      <c r="M75" s="265"/>
      <c r="N75" s="265"/>
      <c r="O75" s="265"/>
      <c r="P75" s="147"/>
      <c r="Q75" s="174"/>
      <c r="R75" s="75"/>
      <c r="S75" s="75"/>
    </row>
    <row r="76" spans="1:19" ht="12.75" customHeight="1">
      <c r="A76" s="98" t="s">
        <v>1170</v>
      </c>
      <c r="B76" s="394" t="s">
        <v>1104</v>
      </c>
      <c r="C76" s="395" t="s">
        <v>1105</v>
      </c>
      <c r="D76" s="395" t="s">
        <v>1161</v>
      </c>
      <c r="E76" s="99" t="s">
        <v>1044</v>
      </c>
      <c r="F76" s="99" t="s">
        <v>1029</v>
      </c>
      <c r="G76" s="99" t="s">
        <v>1031</v>
      </c>
      <c r="H76" s="391">
        <v>3128461.82</v>
      </c>
      <c r="I76" s="398">
        <v>102.0099</v>
      </c>
      <c r="J76" s="393">
        <v>3.0552358330007356E-2</v>
      </c>
      <c r="K76" s="393">
        <v>7.1142756441204824E-3</v>
      </c>
      <c r="L76" s="393">
        <v>1.2956686386351723E-3</v>
      </c>
      <c r="M76" s="265"/>
      <c r="N76" s="265"/>
      <c r="O76" s="265"/>
      <c r="P76" s="147"/>
      <c r="Q76" s="174"/>
      <c r="R76" s="75"/>
      <c r="S76" s="75"/>
    </row>
    <row r="77" spans="1:19" s="242" customFormat="1" ht="13.5" customHeight="1">
      <c r="A77" s="98" t="s">
        <v>1171</v>
      </c>
      <c r="B77" s="394">
        <v>66324185184</v>
      </c>
      <c r="C77" s="395" t="s">
        <v>1106</v>
      </c>
      <c r="D77" s="395" t="s">
        <v>1161</v>
      </c>
      <c r="E77" s="99" t="s">
        <v>1034</v>
      </c>
      <c r="F77" s="99" t="s">
        <v>1029</v>
      </c>
      <c r="G77" s="99" t="s">
        <v>1031</v>
      </c>
      <c r="H77" s="391">
        <v>86085238.219999999</v>
      </c>
      <c r="I77" s="398">
        <v>20.147400000000001</v>
      </c>
      <c r="J77" s="393">
        <v>-1.7145084127609067E-2</v>
      </c>
      <c r="K77" s="393">
        <v>3.1917065422515378E-3</v>
      </c>
      <c r="L77" s="393">
        <v>1.4613778705638847E-3</v>
      </c>
      <c r="M77" s="265"/>
      <c r="N77" s="265"/>
      <c r="O77" s="265"/>
      <c r="P77" s="147"/>
      <c r="Q77" s="174"/>
      <c r="R77" s="75"/>
      <c r="S77" s="75"/>
    </row>
    <row r="78" spans="1:19" s="242" customFormat="1" ht="13.5" customHeight="1">
      <c r="A78" s="98" t="s">
        <v>1380</v>
      </c>
      <c r="B78" s="394" t="s">
        <v>1387</v>
      </c>
      <c r="C78" s="395" t="s">
        <v>1388</v>
      </c>
      <c r="D78" s="395" t="s">
        <v>1161</v>
      </c>
      <c r="E78" s="99" t="s">
        <v>1044</v>
      </c>
      <c r="F78" s="99" t="s">
        <v>1029</v>
      </c>
      <c r="G78" s="99" t="s">
        <v>1031</v>
      </c>
      <c r="H78" s="391">
        <v>14080880.640000001</v>
      </c>
      <c r="I78" s="398">
        <v>105.9803</v>
      </c>
      <c r="J78" s="393">
        <v>1.3751498500993442E-3</v>
      </c>
      <c r="K78" s="393">
        <v>1.8632448252653422E-3</v>
      </c>
      <c r="L78" s="393">
        <v>3.8351737241819617E-3</v>
      </c>
      <c r="M78" s="265"/>
      <c r="N78" s="265"/>
      <c r="O78" s="265"/>
      <c r="P78" s="147"/>
      <c r="Q78" s="174"/>
      <c r="R78" s="75"/>
      <c r="S78" s="75"/>
    </row>
    <row r="79" spans="1:19" s="242" customFormat="1" ht="13.5" customHeight="1">
      <c r="A79" s="98" t="s">
        <v>1203</v>
      </c>
      <c r="B79" s="394" t="s">
        <v>1204</v>
      </c>
      <c r="C79" s="395" t="s">
        <v>1205</v>
      </c>
      <c r="D79" s="395" t="s">
        <v>1161</v>
      </c>
      <c r="E79" s="99" t="s">
        <v>1044</v>
      </c>
      <c r="F79" s="99" t="s">
        <v>1029</v>
      </c>
      <c r="G79" s="99" t="s">
        <v>1031</v>
      </c>
      <c r="H79" s="391">
        <v>22608143.120000001</v>
      </c>
      <c r="I79" s="398">
        <v>107.3762</v>
      </c>
      <c r="J79" s="393">
        <v>2.1867995996271983E-3</v>
      </c>
      <c r="K79" s="393">
        <v>2.578898225957138E-3</v>
      </c>
      <c r="L79" s="393">
        <v>-7.8447429520611678E-4</v>
      </c>
      <c r="M79" s="265"/>
      <c r="N79" s="265"/>
      <c r="O79" s="265"/>
      <c r="P79" s="147"/>
      <c r="Q79" s="174"/>
      <c r="R79" s="75"/>
      <c r="S79" s="75"/>
    </row>
    <row r="80" spans="1:19" ht="13.5" customHeight="1">
      <c r="A80" s="399" t="s">
        <v>1220</v>
      </c>
      <c r="B80" s="394" t="s">
        <v>1228</v>
      </c>
      <c r="C80" s="395" t="s">
        <v>1229</v>
      </c>
      <c r="D80" s="395" t="s">
        <v>1161</v>
      </c>
      <c r="E80" s="99" t="s">
        <v>1044</v>
      </c>
      <c r="F80" s="99" t="s">
        <v>1029</v>
      </c>
      <c r="G80" s="99" t="s">
        <v>1031</v>
      </c>
      <c r="H80" s="391">
        <v>18956855.460000001</v>
      </c>
      <c r="I80" s="398">
        <v>110.364</v>
      </c>
      <c r="J80" s="393">
        <v>2.7055934632884693E-3</v>
      </c>
      <c r="K80" s="393">
        <v>2.8022199688158E-3</v>
      </c>
      <c r="L80" s="393">
        <v>-7.569200236129392E-4</v>
      </c>
      <c r="M80" s="265"/>
      <c r="N80" s="265"/>
      <c r="O80" s="265"/>
      <c r="P80" s="147"/>
      <c r="Q80" s="174"/>
      <c r="R80" s="75"/>
      <c r="S80" s="75"/>
    </row>
    <row r="81" spans="1:19" s="242" customFormat="1" ht="12.75" customHeight="1">
      <c r="A81" s="399" t="s">
        <v>1221</v>
      </c>
      <c r="B81" s="394" t="s">
        <v>1226</v>
      </c>
      <c r="C81" s="395" t="s">
        <v>1227</v>
      </c>
      <c r="D81" s="395" t="s">
        <v>1161</v>
      </c>
      <c r="E81" s="99" t="s">
        <v>1044</v>
      </c>
      <c r="F81" s="99" t="s">
        <v>1029</v>
      </c>
      <c r="G81" s="99" t="s">
        <v>1031</v>
      </c>
      <c r="H81" s="391">
        <v>7104405.8899999997</v>
      </c>
      <c r="I81" s="398">
        <v>112.48180000000001</v>
      </c>
      <c r="J81" s="393">
        <v>2.5793325430933933E-4</v>
      </c>
      <c r="K81" s="393">
        <v>2.8986230871628216E-3</v>
      </c>
      <c r="L81" s="393">
        <v>-1.3264530609635727E-3</v>
      </c>
      <c r="M81" s="265"/>
      <c r="N81" s="265"/>
      <c r="O81" s="265"/>
      <c r="P81" s="147"/>
      <c r="Q81" s="174"/>
      <c r="R81" s="75"/>
      <c r="S81" s="75"/>
    </row>
    <row r="82" spans="1:19" ht="12.75" customHeight="1">
      <c r="A82" s="117" t="s">
        <v>1049</v>
      </c>
      <c r="B82" s="394">
        <v>84300431782</v>
      </c>
      <c r="C82" s="395" t="s">
        <v>1050</v>
      </c>
      <c r="D82" s="395" t="s">
        <v>138</v>
      </c>
      <c r="E82" s="99" t="s">
        <v>1030</v>
      </c>
      <c r="F82" s="99" t="s">
        <v>1029</v>
      </c>
      <c r="G82" s="99" t="s">
        <v>1031</v>
      </c>
      <c r="H82" s="391">
        <v>25558428.079999998</v>
      </c>
      <c r="I82" s="392">
        <v>50.361400000000003</v>
      </c>
      <c r="J82" s="393">
        <v>8.3849612845844135E-2</v>
      </c>
      <c r="K82" s="393">
        <v>7.8679746401644879E-2</v>
      </c>
      <c r="L82" s="393">
        <v>5.160356733437621E-2</v>
      </c>
      <c r="M82" s="265"/>
      <c r="N82" s="265"/>
      <c r="O82" s="265"/>
      <c r="P82" s="147"/>
      <c r="Q82" s="174"/>
      <c r="R82" s="75"/>
      <c r="S82" s="75"/>
    </row>
    <row r="83" spans="1:19" ht="12.75" customHeight="1">
      <c r="A83" s="117" t="s">
        <v>1495</v>
      </c>
      <c r="B83" s="394" t="s">
        <v>1051</v>
      </c>
      <c r="C83" s="395" t="s">
        <v>1052</v>
      </c>
      <c r="D83" s="395" t="s">
        <v>138</v>
      </c>
      <c r="E83" s="99" t="s">
        <v>1030</v>
      </c>
      <c r="F83" s="99" t="s">
        <v>1029</v>
      </c>
      <c r="G83" s="99" t="s">
        <v>1053</v>
      </c>
      <c r="H83" s="391">
        <v>1833757.51</v>
      </c>
      <c r="I83" s="392">
        <v>40.834299999999999</v>
      </c>
      <c r="J83" s="393">
        <v>0.11626724125142407</v>
      </c>
      <c r="K83" s="393">
        <v>0.11822169016533568</v>
      </c>
      <c r="L83" s="393">
        <v>6.5207706069522642E-2</v>
      </c>
      <c r="M83" s="265"/>
      <c r="N83" s="265"/>
      <c r="O83" s="265"/>
      <c r="P83" s="147"/>
      <c r="Q83" s="174"/>
      <c r="R83" s="75"/>
      <c r="S83" s="75"/>
    </row>
    <row r="84" spans="1:19" s="242" customFormat="1" ht="12.75" customHeight="1">
      <c r="A84" s="117" t="s">
        <v>1057</v>
      </c>
      <c r="B84" s="394">
        <v>80921653541</v>
      </c>
      <c r="C84" s="395" t="s">
        <v>1058</v>
      </c>
      <c r="D84" s="395" t="s">
        <v>1056</v>
      </c>
      <c r="E84" s="99" t="s">
        <v>1030</v>
      </c>
      <c r="F84" s="99" t="s">
        <v>1029</v>
      </c>
      <c r="G84" s="99" t="s">
        <v>1031</v>
      </c>
      <c r="H84" s="391">
        <v>13287532.550000001</v>
      </c>
      <c r="I84" s="392">
        <v>31.5014</v>
      </c>
      <c r="J84" s="393">
        <v>0.11874589100795974</v>
      </c>
      <c r="K84" s="393">
        <v>5.2759276402196464E-2</v>
      </c>
      <c r="L84" s="393">
        <v>4.768588114781358E-2</v>
      </c>
      <c r="M84" s="265"/>
      <c r="N84" s="265"/>
      <c r="O84" s="265"/>
      <c r="P84" s="216"/>
      <c r="Q84" s="217"/>
      <c r="R84" s="75"/>
      <c r="S84" s="75"/>
    </row>
    <row r="85" spans="1:19" s="242" customFormat="1" ht="12.75" customHeight="1">
      <c r="A85" s="117" t="s">
        <v>1477</v>
      </c>
      <c r="B85" s="394" t="s">
        <v>1479</v>
      </c>
      <c r="C85" s="395" t="s">
        <v>1480</v>
      </c>
      <c r="D85" s="395" t="s">
        <v>1056</v>
      </c>
      <c r="E85" s="99" t="s">
        <v>1044</v>
      </c>
      <c r="F85" s="99" t="s">
        <v>1029</v>
      </c>
      <c r="G85" s="99" t="s">
        <v>1031</v>
      </c>
      <c r="H85" s="391">
        <v>1125468.72</v>
      </c>
      <c r="I85" s="392">
        <v>103.06489999999999</v>
      </c>
      <c r="J85" s="393">
        <v>2.2236358524603261E-3</v>
      </c>
      <c r="K85" s="393">
        <v>2.2239250380702291E-3</v>
      </c>
      <c r="L85" s="393">
        <v>3.2414469118160483E-3</v>
      </c>
      <c r="M85" s="265"/>
      <c r="N85" s="265"/>
      <c r="O85" s="265"/>
      <c r="P85" s="216"/>
      <c r="Q85" s="217"/>
      <c r="R85" s="75"/>
      <c r="S85" s="75"/>
    </row>
    <row r="86" spans="1:19" s="242" customFormat="1" ht="12.75" customHeight="1">
      <c r="A86" s="117" t="s">
        <v>1059</v>
      </c>
      <c r="B86" s="394">
        <v>43449016606</v>
      </c>
      <c r="C86" s="395" t="s">
        <v>1060</v>
      </c>
      <c r="D86" s="395" t="s">
        <v>1056</v>
      </c>
      <c r="E86" s="99" t="s">
        <v>1032</v>
      </c>
      <c r="F86" s="99" t="s">
        <v>1029</v>
      </c>
      <c r="G86" s="99" t="s">
        <v>1031</v>
      </c>
      <c r="H86" s="391">
        <v>18655496.920000002</v>
      </c>
      <c r="I86" s="392">
        <v>24.196100000000001</v>
      </c>
      <c r="J86" s="393">
        <v>4.0061451003035042E-2</v>
      </c>
      <c r="K86" s="393">
        <v>3.7337300430435816E-2</v>
      </c>
      <c r="L86" s="393">
        <v>3.1499923264498797E-2</v>
      </c>
      <c r="M86" s="265"/>
      <c r="N86" s="265"/>
      <c r="O86" s="265"/>
      <c r="P86" s="216"/>
      <c r="Q86" s="217"/>
      <c r="R86" s="75"/>
      <c r="S86" s="75"/>
    </row>
    <row r="87" spans="1:19" s="242" customFormat="1" ht="12.75" customHeight="1">
      <c r="A87" s="117" t="s">
        <v>1247</v>
      </c>
      <c r="B87" s="394" t="s">
        <v>1061</v>
      </c>
      <c r="C87" s="395" t="s">
        <v>1062</v>
      </c>
      <c r="D87" s="395" t="s">
        <v>1056</v>
      </c>
      <c r="E87" s="99" t="s">
        <v>1034</v>
      </c>
      <c r="F87" s="99" t="s">
        <v>1029</v>
      </c>
      <c r="G87" s="99" t="s">
        <v>1031</v>
      </c>
      <c r="H87" s="391">
        <v>7440681.9100000001</v>
      </c>
      <c r="I87" s="392">
        <v>19.795200000000001</v>
      </c>
      <c r="J87" s="393">
        <v>-0.23757679122900932</v>
      </c>
      <c r="K87" s="393">
        <v>6.1297307187948569E-3</v>
      </c>
      <c r="L87" s="393">
        <v>2.0716382616425832E-4</v>
      </c>
      <c r="M87" s="265"/>
      <c r="N87" s="265"/>
      <c r="O87" s="265"/>
      <c r="P87" s="216"/>
      <c r="Q87" s="217"/>
      <c r="R87" s="75"/>
      <c r="S87" s="75"/>
    </row>
    <row r="88" spans="1:19" s="994" customFormat="1" ht="12.75" customHeight="1">
      <c r="A88" s="117" t="s">
        <v>1063</v>
      </c>
      <c r="B88" s="394" t="s">
        <v>1064</v>
      </c>
      <c r="C88" s="395" t="s">
        <v>1065</v>
      </c>
      <c r="D88" s="395" t="s">
        <v>1056</v>
      </c>
      <c r="E88" s="99" t="s">
        <v>1034</v>
      </c>
      <c r="F88" s="99" t="s">
        <v>1029</v>
      </c>
      <c r="G88" s="99" t="s">
        <v>1031</v>
      </c>
      <c r="H88" s="391">
        <v>20576451.420000002</v>
      </c>
      <c r="I88" s="392">
        <v>170.60550000000001</v>
      </c>
      <c r="J88" s="393">
        <v>7.036758210716032E-3</v>
      </c>
      <c r="K88" s="393">
        <v>1.0033106231218003E-2</v>
      </c>
      <c r="L88" s="393">
        <v>-6.0184632235773527E-3</v>
      </c>
      <c r="M88" s="265"/>
      <c r="N88" s="265"/>
      <c r="O88" s="265"/>
      <c r="P88" s="216"/>
      <c r="Q88" s="217"/>
      <c r="R88" s="75"/>
      <c r="S88" s="75"/>
    </row>
    <row r="89" spans="1:19" s="994" customFormat="1" ht="12.75" customHeight="1">
      <c r="A89" s="117" t="s">
        <v>1496</v>
      </c>
      <c r="B89" s="394" t="s">
        <v>1054</v>
      </c>
      <c r="C89" s="395" t="s">
        <v>1055</v>
      </c>
      <c r="D89" s="395" t="s">
        <v>1056</v>
      </c>
      <c r="E89" s="99" t="s">
        <v>1032</v>
      </c>
      <c r="F89" s="99" t="s">
        <v>1029</v>
      </c>
      <c r="G89" s="99" t="s">
        <v>1031</v>
      </c>
      <c r="H89" s="391">
        <v>5209799.6500000004</v>
      </c>
      <c r="I89" s="392">
        <v>113.6425</v>
      </c>
      <c r="J89" s="393">
        <v>2.3120554388646131E-2</v>
      </c>
      <c r="K89" s="393">
        <v>2.6118308007501589E-2</v>
      </c>
      <c r="L89" s="393">
        <v>1.0206739363683326E-2</v>
      </c>
      <c r="M89" s="265"/>
      <c r="N89" s="265"/>
      <c r="O89" s="265"/>
      <c r="P89" s="216"/>
      <c r="Q89" s="217"/>
      <c r="R89" s="75"/>
      <c r="S89" s="75"/>
    </row>
    <row r="90" spans="1:19" s="242" customFormat="1" ht="12.75" customHeight="1">
      <c r="A90" s="117" t="s">
        <v>1068</v>
      </c>
      <c r="B90" s="394" t="s">
        <v>1069</v>
      </c>
      <c r="C90" s="395" t="s">
        <v>917</v>
      </c>
      <c r="D90" s="395" t="s">
        <v>1591</v>
      </c>
      <c r="E90" s="99" t="s">
        <v>1030</v>
      </c>
      <c r="F90" s="99" t="s">
        <v>112</v>
      </c>
      <c r="G90" s="896" t="s">
        <v>1031</v>
      </c>
      <c r="H90" s="391">
        <v>18007666.969999999</v>
      </c>
      <c r="I90" s="897">
        <v>36.44</v>
      </c>
      <c r="J90" s="393">
        <v>0.13248489502571115</v>
      </c>
      <c r="K90" s="393">
        <v>8.5816448152562508E-2</v>
      </c>
      <c r="L90" s="393">
        <v>6.4252336448598069E-2</v>
      </c>
      <c r="M90" s="265"/>
      <c r="N90" s="265"/>
      <c r="O90" s="265"/>
      <c r="P90" s="216"/>
      <c r="Q90" s="217"/>
      <c r="R90" s="75"/>
      <c r="S90" s="75"/>
    </row>
    <row r="91" spans="1:19" ht="12.75" customHeight="1">
      <c r="A91" s="98" t="s">
        <v>1029</v>
      </c>
      <c r="B91" s="170" t="s">
        <v>1029</v>
      </c>
      <c r="C91" s="389" t="s">
        <v>1029</v>
      </c>
      <c r="D91" s="389" t="s">
        <v>1029</v>
      </c>
      <c r="E91" s="99" t="s">
        <v>1029</v>
      </c>
      <c r="F91" s="99" t="s">
        <v>113</v>
      </c>
      <c r="G91" s="99" t="s">
        <v>1031</v>
      </c>
      <c r="H91" s="391">
        <v>263132.08</v>
      </c>
      <c r="I91" s="392">
        <v>36.43</v>
      </c>
      <c r="J91" s="393">
        <v>8.5506484625784474E-2</v>
      </c>
      <c r="K91" s="393">
        <v>8.5518474374254971E-2</v>
      </c>
      <c r="L91" s="393">
        <v>6.3960280373831724E-2</v>
      </c>
      <c r="M91" s="265"/>
      <c r="N91" s="265"/>
      <c r="O91" s="265"/>
      <c r="P91" s="147"/>
      <c r="Q91" s="174"/>
      <c r="R91" s="75"/>
      <c r="S91" s="75"/>
    </row>
    <row r="92" spans="1:19" ht="12.75" customHeight="1">
      <c r="A92" s="98" t="s">
        <v>1029</v>
      </c>
      <c r="B92" s="170" t="s">
        <v>1029</v>
      </c>
      <c r="C92" s="389" t="s">
        <v>1029</v>
      </c>
      <c r="D92" s="389" t="s">
        <v>1029</v>
      </c>
      <c r="E92" s="99" t="s">
        <v>1029</v>
      </c>
      <c r="F92" s="99" t="s">
        <v>114</v>
      </c>
      <c r="G92" s="99" t="s">
        <v>1031</v>
      </c>
      <c r="H92" s="391">
        <v>258763.13</v>
      </c>
      <c r="I92" s="392">
        <v>36.44</v>
      </c>
      <c r="J92" s="393">
        <v>0.16772873821657908</v>
      </c>
      <c r="K92" s="393">
        <v>8.5492999702114991E-2</v>
      </c>
      <c r="L92" s="393">
        <v>6.4252336448598069E-2</v>
      </c>
      <c r="M92" s="265"/>
      <c r="N92" s="265"/>
      <c r="O92" s="265"/>
      <c r="P92" s="147"/>
      <c r="Q92" s="174"/>
      <c r="R92" s="75"/>
      <c r="S92" s="75"/>
    </row>
    <row r="93" spans="1:19" ht="12.75" customHeight="1">
      <c r="A93" s="98" t="s">
        <v>1445</v>
      </c>
      <c r="B93" s="170" t="s">
        <v>1446</v>
      </c>
      <c r="C93" s="389" t="s">
        <v>1447</v>
      </c>
      <c r="D93" s="389" t="s">
        <v>1591</v>
      </c>
      <c r="E93" s="99" t="s">
        <v>1034</v>
      </c>
      <c r="F93" s="99" t="s">
        <v>112</v>
      </c>
      <c r="G93" s="99" t="s">
        <v>1031</v>
      </c>
      <c r="H93" s="391">
        <v>1110071.31</v>
      </c>
      <c r="I93" s="392">
        <v>10.85</v>
      </c>
      <c r="J93" s="393">
        <v>7.6705623964755887E-2</v>
      </c>
      <c r="K93" s="393">
        <v>1.4018691588784993E-2</v>
      </c>
      <c r="L93" s="393">
        <v>-9.1324200913242004E-3</v>
      </c>
      <c r="M93" s="265"/>
      <c r="N93" s="265"/>
      <c r="O93" s="265"/>
      <c r="P93" s="147"/>
      <c r="Q93" s="174"/>
      <c r="R93" s="75"/>
      <c r="S93" s="75"/>
    </row>
    <row r="94" spans="1:19" ht="12.75" customHeight="1">
      <c r="A94" s="98" t="s">
        <v>1029</v>
      </c>
      <c r="B94" s="170" t="s">
        <v>1029</v>
      </c>
      <c r="C94" s="389" t="s">
        <v>1029</v>
      </c>
      <c r="D94" s="389" t="s">
        <v>1029</v>
      </c>
      <c r="E94" s="99" t="s">
        <v>1029</v>
      </c>
      <c r="F94" s="99" t="s">
        <v>113</v>
      </c>
      <c r="G94" s="99" t="s">
        <v>1031</v>
      </c>
      <c r="H94" s="391">
        <v>35540.61</v>
      </c>
      <c r="I94" s="392">
        <v>10.85</v>
      </c>
      <c r="J94" s="393">
        <v>1.3476381044609909E-2</v>
      </c>
      <c r="K94" s="393">
        <v>1.4018691588784993E-2</v>
      </c>
      <c r="L94" s="393">
        <v>-9.1324200913242004E-3</v>
      </c>
      <c r="M94" s="265"/>
      <c r="N94" s="265"/>
      <c r="O94" s="265"/>
      <c r="P94" s="147"/>
      <c r="Q94" s="174"/>
      <c r="R94" s="75"/>
      <c r="S94" s="75"/>
    </row>
    <row r="95" spans="1:19" s="994" customFormat="1" ht="12.75" customHeight="1">
      <c r="A95" s="117" t="s">
        <v>1331</v>
      </c>
      <c r="B95" s="170" t="s">
        <v>1368</v>
      </c>
      <c r="C95" s="389" t="s">
        <v>1333</v>
      </c>
      <c r="D95" s="389" t="s">
        <v>1591</v>
      </c>
      <c r="E95" s="99" t="s">
        <v>1332</v>
      </c>
      <c r="F95" s="99" t="s">
        <v>1029</v>
      </c>
      <c r="G95" s="99" t="s">
        <v>1031</v>
      </c>
      <c r="H95" s="391">
        <v>47934527.579999998</v>
      </c>
      <c r="I95" s="392">
        <v>106.78579999999999</v>
      </c>
      <c r="J95" s="393">
        <v>-3.074992221774886E-2</v>
      </c>
      <c r="K95" s="393">
        <v>1.7580001200767637E-3</v>
      </c>
      <c r="L95" s="393">
        <v>5.7821325604985319E-3</v>
      </c>
      <c r="M95" s="265"/>
      <c r="N95" s="265"/>
      <c r="O95" s="265"/>
      <c r="P95" s="147"/>
      <c r="Q95" s="174"/>
      <c r="R95" s="75"/>
      <c r="S95" s="75"/>
    </row>
    <row r="96" spans="1:19" s="994" customFormat="1" ht="12.75" customHeight="1">
      <c r="A96" s="117" t="s">
        <v>1682</v>
      </c>
      <c r="B96" s="170" t="s">
        <v>1289</v>
      </c>
      <c r="C96" s="389" t="s">
        <v>1290</v>
      </c>
      <c r="D96" s="389" t="s">
        <v>1591</v>
      </c>
      <c r="E96" s="99" t="s">
        <v>1030</v>
      </c>
      <c r="F96" s="99" t="s">
        <v>112</v>
      </c>
      <c r="G96" s="99" t="s">
        <v>1031</v>
      </c>
      <c r="H96" s="391">
        <v>26520886.27</v>
      </c>
      <c r="I96" s="392">
        <v>24.22</v>
      </c>
      <c r="J96" s="393">
        <v>1.4285668921932393E-2</v>
      </c>
      <c r="K96" s="393">
        <v>1.6542597187758634E-3</v>
      </c>
      <c r="L96" s="393">
        <v>0.1344262295081966</v>
      </c>
      <c r="M96" s="265"/>
      <c r="N96" s="265"/>
      <c r="O96" s="265"/>
      <c r="P96" s="147"/>
      <c r="Q96" s="174"/>
      <c r="R96" s="75"/>
      <c r="S96" s="75"/>
    </row>
    <row r="97" spans="1:19" s="994" customFormat="1" ht="12.75" customHeight="1">
      <c r="A97" s="117" t="s">
        <v>1029</v>
      </c>
      <c r="B97" s="170" t="s">
        <v>1029</v>
      </c>
      <c r="C97" s="389" t="s">
        <v>1029</v>
      </c>
      <c r="D97" s="389" t="s">
        <v>1029</v>
      </c>
      <c r="E97" s="99" t="s">
        <v>1029</v>
      </c>
      <c r="F97" s="99" t="s">
        <v>113</v>
      </c>
      <c r="G97" s="99" t="s">
        <v>1031</v>
      </c>
      <c r="H97" s="391">
        <v>12175669.699999999</v>
      </c>
      <c r="I97" s="392">
        <v>24.22</v>
      </c>
      <c r="J97" s="393">
        <v>-7.3930395306867069E-3</v>
      </c>
      <c r="K97" s="393">
        <v>1.6542597187758634E-3</v>
      </c>
      <c r="L97" s="393">
        <v>0.1344262295081966</v>
      </c>
      <c r="M97" s="265"/>
      <c r="N97" s="265"/>
      <c r="O97" s="265"/>
      <c r="P97" s="147"/>
      <c r="Q97" s="174"/>
      <c r="R97" s="75"/>
      <c r="S97" s="75"/>
    </row>
    <row r="98" spans="1:19" s="994" customFormat="1" ht="12.75" customHeight="1">
      <c r="A98" s="117" t="s">
        <v>1683</v>
      </c>
      <c r="B98" s="170" t="s">
        <v>1077</v>
      </c>
      <c r="C98" s="389" t="s">
        <v>997</v>
      </c>
      <c r="D98" s="389" t="s">
        <v>1591</v>
      </c>
      <c r="E98" s="99" t="s">
        <v>1030</v>
      </c>
      <c r="F98" s="99" t="s">
        <v>112</v>
      </c>
      <c r="G98" s="99" t="s">
        <v>1031</v>
      </c>
      <c r="H98" s="391">
        <v>66128725.460000001</v>
      </c>
      <c r="I98" s="392">
        <v>60.63</v>
      </c>
      <c r="J98" s="393">
        <v>9.5787395388434282E-2</v>
      </c>
      <c r="K98" s="393">
        <v>7.8633695072051202E-2</v>
      </c>
      <c r="L98" s="393">
        <v>0.18882352941176483</v>
      </c>
      <c r="M98" s="265"/>
      <c r="N98" s="265"/>
      <c r="O98" s="265"/>
      <c r="P98" s="147"/>
      <c r="Q98" s="174"/>
      <c r="R98" s="75"/>
      <c r="S98" s="75"/>
    </row>
    <row r="99" spans="1:19" s="994" customFormat="1" ht="12.75" customHeight="1">
      <c r="A99" s="117" t="s">
        <v>1029</v>
      </c>
      <c r="B99" s="170" t="s">
        <v>1029</v>
      </c>
      <c r="C99" s="389" t="s">
        <v>1029</v>
      </c>
      <c r="D99" s="389" t="s">
        <v>1029</v>
      </c>
      <c r="E99" s="99" t="s">
        <v>1029</v>
      </c>
      <c r="F99" s="99" t="s">
        <v>113</v>
      </c>
      <c r="G99" s="99" t="s">
        <v>1031</v>
      </c>
      <c r="H99" s="391">
        <v>6052577.8600000003</v>
      </c>
      <c r="I99" s="392">
        <v>60.63</v>
      </c>
      <c r="J99" s="393">
        <v>8.9621929565688596E-2</v>
      </c>
      <c r="K99" s="393">
        <v>7.8633695072051202E-2</v>
      </c>
      <c r="L99" s="393">
        <v>0.18882352941176483</v>
      </c>
      <c r="M99" s="265"/>
      <c r="N99" s="265"/>
      <c r="O99" s="265"/>
      <c r="P99" s="147"/>
      <c r="Q99" s="174"/>
      <c r="R99" s="75"/>
      <c r="S99" s="75"/>
    </row>
    <row r="100" spans="1:19" s="994" customFormat="1" ht="12.75" customHeight="1">
      <c r="A100" s="117" t="s">
        <v>1029</v>
      </c>
      <c r="B100" s="170" t="s">
        <v>1029</v>
      </c>
      <c r="C100" s="389" t="s">
        <v>1029</v>
      </c>
      <c r="D100" s="389" t="s">
        <v>1029</v>
      </c>
      <c r="E100" s="99" t="s">
        <v>1029</v>
      </c>
      <c r="F100" s="99" t="s">
        <v>114</v>
      </c>
      <c r="G100" s="99" t="s">
        <v>1031</v>
      </c>
      <c r="H100" s="391">
        <v>880762.44</v>
      </c>
      <c r="I100" s="392">
        <v>60.63</v>
      </c>
      <c r="J100" s="393">
        <v>0.15846349307263741</v>
      </c>
      <c r="K100" s="393">
        <v>7.8633695072051202E-2</v>
      </c>
      <c r="L100" s="393">
        <v>0.18882352941176483</v>
      </c>
      <c r="M100" s="265"/>
      <c r="N100" s="265"/>
      <c r="O100" s="265"/>
      <c r="P100" s="147"/>
      <c r="Q100" s="174"/>
      <c r="R100" s="75"/>
      <c r="S100" s="75"/>
    </row>
    <row r="101" spans="1:19" s="994" customFormat="1" ht="12.75" customHeight="1">
      <c r="A101" s="117" t="s">
        <v>1080</v>
      </c>
      <c r="B101" s="170" t="s">
        <v>1081</v>
      </c>
      <c r="C101" s="389" t="s">
        <v>1082</v>
      </c>
      <c r="D101" s="389" t="s">
        <v>915</v>
      </c>
      <c r="E101" s="99" t="s">
        <v>1044</v>
      </c>
      <c r="F101" s="99" t="s">
        <v>1029</v>
      </c>
      <c r="G101" s="99" t="s">
        <v>1031</v>
      </c>
      <c r="H101" s="391">
        <v>3515702.79</v>
      </c>
      <c r="I101" s="392">
        <v>111.6427</v>
      </c>
      <c r="J101" s="393">
        <v>3.1521823091862133E-2</v>
      </c>
      <c r="K101" s="393">
        <v>2.7351514303803004E-2</v>
      </c>
      <c r="L101" s="393">
        <v>2.2701519266794534E-2</v>
      </c>
      <c r="M101" s="265"/>
      <c r="N101" s="265"/>
      <c r="O101" s="265"/>
      <c r="P101" s="147"/>
      <c r="Q101" s="174"/>
      <c r="R101" s="75"/>
      <c r="S101" s="75"/>
    </row>
    <row r="102" spans="1:19" s="994" customFormat="1" ht="12.75" customHeight="1">
      <c r="A102" s="117" t="s">
        <v>1083</v>
      </c>
      <c r="B102" s="170">
        <v>85535430386</v>
      </c>
      <c r="C102" s="389" t="s">
        <v>1084</v>
      </c>
      <c r="D102" s="389" t="s">
        <v>915</v>
      </c>
      <c r="E102" s="99" t="s">
        <v>1030</v>
      </c>
      <c r="F102" s="99" t="s">
        <v>1029</v>
      </c>
      <c r="G102" s="99" t="s">
        <v>1031</v>
      </c>
      <c r="H102" s="391">
        <v>75897112.230000004</v>
      </c>
      <c r="I102" s="392">
        <v>14.638299999999999</v>
      </c>
      <c r="J102" s="393">
        <v>6.9568043014886838E-2</v>
      </c>
      <c r="K102" s="393">
        <v>7.0348488615258553E-2</v>
      </c>
      <c r="L102" s="393">
        <v>5.6497419797192361E-2</v>
      </c>
      <c r="M102" s="265"/>
      <c r="N102" s="265"/>
      <c r="O102" s="265"/>
      <c r="P102" s="147"/>
      <c r="Q102" s="174"/>
      <c r="R102" s="75"/>
      <c r="S102" s="75"/>
    </row>
    <row r="103" spans="1:19" ht="12.75" customHeight="1">
      <c r="A103" s="98" t="s">
        <v>1085</v>
      </c>
      <c r="B103" s="170">
        <v>40425097619</v>
      </c>
      <c r="C103" s="389" t="s">
        <v>1086</v>
      </c>
      <c r="D103" s="389" t="s">
        <v>915</v>
      </c>
      <c r="E103" s="99" t="s">
        <v>1030</v>
      </c>
      <c r="F103" s="99" t="s">
        <v>1029</v>
      </c>
      <c r="G103" s="99" t="s">
        <v>1031</v>
      </c>
      <c r="H103" s="391">
        <v>8808623.5600000005</v>
      </c>
      <c r="I103" s="392">
        <v>203.08250000000001</v>
      </c>
      <c r="J103" s="393">
        <v>9.6840428142520585E-2</v>
      </c>
      <c r="K103" s="393">
        <v>6.2734471933490354E-2</v>
      </c>
      <c r="L103" s="393">
        <v>9.7131221934575018E-2</v>
      </c>
      <c r="M103" s="265"/>
      <c r="N103" s="265"/>
      <c r="O103" s="265"/>
      <c r="P103" s="147"/>
      <c r="Q103" s="174"/>
      <c r="R103" s="75"/>
      <c r="S103" s="75"/>
    </row>
    <row r="104" spans="1:19" ht="12.75" customHeight="1">
      <c r="A104" s="98" t="s">
        <v>1438</v>
      </c>
      <c r="B104" s="170" t="s">
        <v>1448</v>
      </c>
      <c r="C104" s="389" t="s">
        <v>1449</v>
      </c>
      <c r="D104" s="389" t="s">
        <v>915</v>
      </c>
      <c r="E104" s="99" t="s">
        <v>1044</v>
      </c>
      <c r="F104" s="99" t="s">
        <v>1029</v>
      </c>
      <c r="G104" s="99" t="s">
        <v>1031</v>
      </c>
      <c r="H104" s="391">
        <v>20020406.350000001</v>
      </c>
      <c r="I104" s="392">
        <v>104.0115</v>
      </c>
      <c r="J104" s="393">
        <v>1.5214102094522897E-3</v>
      </c>
      <c r="K104" s="393">
        <v>1.5213738583677028E-3</v>
      </c>
      <c r="L104" s="393">
        <v>4.8895999629006148E-3</v>
      </c>
      <c r="M104" s="265"/>
      <c r="N104" s="265"/>
      <c r="O104" s="265"/>
      <c r="P104" s="147"/>
      <c r="Q104" s="174"/>
      <c r="R104" s="75"/>
      <c r="S104" s="75"/>
    </row>
    <row r="105" spans="1:19" s="242" customFormat="1" ht="12.75" customHeight="1">
      <c r="A105" s="117" t="s">
        <v>1596</v>
      </c>
      <c r="B105" s="170" t="s">
        <v>1597</v>
      </c>
      <c r="C105" s="389" t="s">
        <v>1598</v>
      </c>
      <c r="D105" s="389" t="s">
        <v>915</v>
      </c>
      <c r="E105" s="99" t="s">
        <v>1044</v>
      </c>
      <c r="F105" s="99" t="s">
        <v>1029</v>
      </c>
      <c r="G105" s="99" t="s">
        <v>1031</v>
      </c>
      <c r="H105" s="391">
        <v>19870266.91</v>
      </c>
      <c r="I105" s="392">
        <v>100.7338</v>
      </c>
      <c r="J105" s="393">
        <v>-1.1400966947218483E-2</v>
      </c>
      <c r="K105" s="393">
        <v>3.634588368918612E-3</v>
      </c>
      <c r="L105" s="393">
        <v>-2.4712506215351926E-4</v>
      </c>
      <c r="M105" s="265"/>
      <c r="N105" s="265"/>
      <c r="O105" s="265"/>
      <c r="P105" s="147"/>
      <c r="Q105" s="174"/>
      <c r="R105" s="75"/>
      <c r="S105" s="75"/>
    </row>
    <row r="106" spans="1:19" s="994" customFormat="1" ht="12.75" customHeight="1">
      <c r="A106" s="117" t="s">
        <v>1651</v>
      </c>
      <c r="B106" s="170" t="s">
        <v>1658</v>
      </c>
      <c r="C106" s="389" t="s">
        <v>1659</v>
      </c>
      <c r="D106" s="389" t="s">
        <v>915</v>
      </c>
      <c r="E106" s="99" t="s">
        <v>1044</v>
      </c>
      <c r="F106" s="99" t="s">
        <v>1029</v>
      </c>
      <c r="G106" s="99" t="s">
        <v>1031</v>
      </c>
      <c r="H106" s="391">
        <v>18383313.370000001</v>
      </c>
      <c r="I106" s="392">
        <v>99.019800000000004</v>
      </c>
      <c r="J106" s="393">
        <v>4.3733317947520778E-3</v>
      </c>
      <c r="K106" s="393">
        <v>4.6549852375685763E-3</v>
      </c>
      <c r="L106" s="393" t="s">
        <v>1029</v>
      </c>
      <c r="M106" s="265"/>
      <c r="N106" s="265"/>
      <c r="O106" s="265"/>
      <c r="P106" s="147"/>
      <c r="Q106" s="174"/>
      <c r="R106" s="75"/>
      <c r="S106" s="75"/>
    </row>
    <row r="107" spans="1:19" s="994" customFormat="1" ht="12.75" customHeight="1">
      <c r="A107" s="117" t="s">
        <v>1634</v>
      </c>
      <c r="B107" s="170" t="s">
        <v>1642</v>
      </c>
      <c r="C107" s="389" t="s">
        <v>1643</v>
      </c>
      <c r="D107" s="389" t="s">
        <v>915</v>
      </c>
      <c r="E107" s="99" t="s">
        <v>1044</v>
      </c>
      <c r="F107" s="99" t="s">
        <v>1029</v>
      </c>
      <c r="G107" s="99" t="s">
        <v>1053</v>
      </c>
      <c r="H107" s="391">
        <v>12583217.140000001</v>
      </c>
      <c r="I107" s="392">
        <v>85.633399999999995</v>
      </c>
      <c r="J107" s="393">
        <v>-1.3028480067921899E-2</v>
      </c>
      <c r="K107" s="393">
        <v>6.050911837577333E-3</v>
      </c>
      <c r="L107" s="393">
        <v>1.6121748683499693E-3</v>
      </c>
      <c r="M107" s="265"/>
      <c r="N107" s="265"/>
      <c r="O107" s="265"/>
      <c r="P107" s="147"/>
      <c r="Q107" s="174"/>
      <c r="R107" s="75"/>
      <c r="S107" s="75"/>
    </row>
    <row r="108" spans="1:19" s="994" customFormat="1" ht="12.75" customHeight="1">
      <c r="A108" s="117" t="s">
        <v>1087</v>
      </c>
      <c r="B108" s="170">
        <v>61515780704</v>
      </c>
      <c r="C108" s="389" t="s">
        <v>1088</v>
      </c>
      <c r="D108" s="389" t="s">
        <v>915</v>
      </c>
      <c r="E108" s="99" t="s">
        <v>1034</v>
      </c>
      <c r="F108" s="99" t="s">
        <v>1029</v>
      </c>
      <c r="G108" s="99" t="s">
        <v>1031</v>
      </c>
      <c r="H108" s="391">
        <v>52674743.960000001</v>
      </c>
      <c r="I108" s="392">
        <v>18.223099999999999</v>
      </c>
      <c r="J108" s="393">
        <v>4.1712519571399653E-3</v>
      </c>
      <c r="K108" s="393">
        <v>2.8120184899844691E-3</v>
      </c>
      <c r="L108" s="393">
        <v>-1.0032124727268332E-3</v>
      </c>
      <c r="M108" s="265"/>
      <c r="N108" s="265"/>
      <c r="O108" s="265"/>
      <c r="P108" s="147"/>
      <c r="Q108" s="174"/>
      <c r="R108" s="75"/>
      <c r="S108" s="75"/>
    </row>
    <row r="109" spans="1:19" s="242" customFormat="1" ht="12.75" customHeight="1">
      <c r="A109" s="98" t="s">
        <v>1089</v>
      </c>
      <c r="B109" s="170">
        <v>16128752508</v>
      </c>
      <c r="C109" s="389" t="s">
        <v>1090</v>
      </c>
      <c r="D109" s="389" t="s">
        <v>915</v>
      </c>
      <c r="E109" s="99" t="s">
        <v>1032</v>
      </c>
      <c r="F109" s="99" t="s">
        <v>1029</v>
      </c>
      <c r="G109" s="99" t="s">
        <v>1031</v>
      </c>
      <c r="H109" s="391">
        <v>9436635.6300000008</v>
      </c>
      <c r="I109" s="392">
        <v>18.0548</v>
      </c>
      <c r="J109" s="393">
        <v>4.3326415300947385E-2</v>
      </c>
      <c r="K109" s="393">
        <v>3.5971057901410974E-2</v>
      </c>
      <c r="L109" s="393">
        <v>3.278876075416437E-2</v>
      </c>
      <c r="M109" s="265"/>
      <c r="N109" s="265"/>
      <c r="O109" s="265"/>
      <c r="P109" s="147"/>
      <c r="Q109" s="174"/>
      <c r="R109" s="75"/>
      <c r="S109" s="75"/>
    </row>
    <row r="110" spans="1:19" s="242" customFormat="1" ht="12.75" customHeight="1">
      <c r="A110" s="98" t="s">
        <v>1107</v>
      </c>
      <c r="B110" s="170" t="s">
        <v>1108</v>
      </c>
      <c r="C110" s="389" t="s">
        <v>1109</v>
      </c>
      <c r="D110" s="389" t="s">
        <v>1715</v>
      </c>
      <c r="E110" s="99" t="s">
        <v>1034</v>
      </c>
      <c r="F110" s="99" t="s">
        <v>1029</v>
      </c>
      <c r="G110" s="99" t="s">
        <v>1031</v>
      </c>
      <c r="H110" s="391">
        <v>18031532.829999998</v>
      </c>
      <c r="I110" s="392">
        <v>105.53</v>
      </c>
      <c r="J110" s="393">
        <v>-1.0908194055164078E-2</v>
      </c>
      <c r="K110" s="393">
        <v>8.9594991629451393E-3</v>
      </c>
      <c r="L110" s="393">
        <v>-6.1731592354888898E-3</v>
      </c>
      <c r="M110" s="265"/>
      <c r="N110" s="265"/>
      <c r="O110" s="265"/>
      <c r="P110" s="147"/>
      <c r="Q110" s="174"/>
      <c r="R110" s="75"/>
      <c r="S110" s="75"/>
    </row>
    <row r="111" spans="1:19" s="242" customFormat="1" ht="12.75" customHeight="1">
      <c r="A111" s="98" t="s">
        <v>1389</v>
      </c>
      <c r="B111" s="170" t="s">
        <v>1390</v>
      </c>
      <c r="C111" s="389" t="s">
        <v>1391</v>
      </c>
      <c r="D111" s="389" t="s">
        <v>1715</v>
      </c>
      <c r="E111" s="99" t="s">
        <v>1044</v>
      </c>
      <c r="F111" s="99" t="s">
        <v>1029</v>
      </c>
      <c r="G111" s="99" t="s">
        <v>1031</v>
      </c>
      <c r="H111" s="391">
        <v>14516121.75</v>
      </c>
      <c r="I111" s="392">
        <v>105.70140000000001</v>
      </c>
      <c r="J111" s="393">
        <v>1.2554020650503706E-3</v>
      </c>
      <c r="K111" s="393">
        <v>2.9166745735051958E-3</v>
      </c>
      <c r="L111" s="393">
        <v>-3.7166389100884434E-4</v>
      </c>
      <c r="M111" s="265"/>
      <c r="N111" s="265"/>
      <c r="O111" s="265"/>
      <c r="P111" s="147"/>
      <c r="Q111" s="174"/>
      <c r="R111" s="75"/>
      <c r="S111" s="75"/>
    </row>
    <row r="112" spans="1:19" s="242" customFormat="1" ht="12.75" customHeight="1">
      <c r="A112" s="98" t="s">
        <v>1259</v>
      </c>
      <c r="B112" s="170" t="s">
        <v>1111</v>
      </c>
      <c r="C112" s="389" t="s">
        <v>1112</v>
      </c>
      <c r="D112" s="389" t="s">
        <v>1715</v>
      </c>
      <c r="E112" s="99" t="s">
        <v>1034</v>
      </c>
      <c r="F112" s="99" t="s">
        <v>1029</v>
      </c>
      <c r="G112" s="99" t="s">
        <v>1031</v>
      </c>
      <c r="H112" s="391">
        <v>24840655.739999998</v>
      </c>
      <c r="I112" s="392">
        <v>14.152100000000001</v>
      </c>
      <c r="J112" s="393">
        <v>-6.4872712811543387E-3</v>
      </c>
      <c r="K112" s="393">
        <v>4.9423042783598437E-3</v>
      </c>
      <c r="L112" s="393">
        <v>-3.4855227579989601E-3</v>
      </c>
      <c r="M112" s="265"/>
      <c r="N112" s="265"/>
      <c r="O112" s="265"/>
      <c r="P112" s="147"/>
      <c r="Q112" s="174"/>
      <c r="R112" s="75"/>
      <c r="S112" s="75"/>
    </row>
    <row r="113" spans="1:19" s="242" customFormat="1" ht="12.75" customHeight="1">
      <c r="A113" s="98" t="s">
        <v>1282</v>
      </c>
      <c r="B113" s="170">
        <v>20010251059</v>
      </c>
      <c r="C113" s="389" t="s">
        <v>1110</v>
      </c>
      <c r="D113" s="389" t="s">
        <v>1715</v>
      </c>
      <c r="E113" s="99" t="s">
        <v>1046</v>
      </c>
      <c r="F113" s="99" t="s">
        <v>1029</v>
      </c>
      <c r="G113" s="99" t="s">
        <v>1031</v>
      </c>
      <c r="H113" s="391">
        <v>13290342.310000001</v>
      </c>
      <c r="I113" s="392">
        <v>110.1611</v>
      </c>
      <c r="J113" s="393">
        <v>-4.979182175698782E-2</v>
      </c>
      <c r="K113" s="393">
        <v>2.5080652133357972E-3</v>
      </c>
      <c r="L113" s="393">
        <v>1.1978627511035622E-3</v>
      </c>
      <c r="M113" s="265"/>
      <c r="N113" s="265"/>
      <c r="O113" s="265"/>
      <c r="P113" s="147"/>
      <c r="Q113" s="174"/>
      <c r="R113" s="75"/>
      <c r="S113" s="75"/>
    </row>
    <row r="114" spans="1:19" s="242" customFormat="1" ht="12.75" customHeight="1">
      <c r="A114" s="98" t="s">
        <v>1113</v>
      </c>
      <c r="B114" s="170" t="s">
        <v>1114</v>
      </c>
      <c r="C114" s="389" t="s">
        <v>1115</v>
      </c>
      <c r="D114" s="389" t="s">
        <v>1715</v>
      </c>
      <c r="E114" s="99" t="s">
        <v>1034</v>
      </c>
      <c r="F114" s="99" t="s">
        <v>1029</v>
      </c>
      <c r="G114" s="99" t="s">
        <v>1053</v>
      </c>
      <c r="H114" s="391">
        <v>13540422.609999999</v>
      </c>
      <c r="I114" s="392">
        <v>96.939899999999994</v>
      </c>
      <c r="J114" s="393">
        <v>-2.1557013183437834E-2</v>
      </c>
      <c r="K114" s="393">
        <v>5.88245458668335E-3</v>
      </c>
      <c r="L114" s="393">
        <v>4.6704156367673999E-3</v>
      </c>
      <c r="M114" s="265"/>
      <c r="N114" s="265"/>
      <c r="O114" s="265"/>
      <c r="P114" s="147"/>
      <c r="Q114" s="174"/>
      <c r="R114" s="75"/>
      <c r="S114" s="75"/>
    </row>
    <row r="115" spans="1:19" s="242" customFormat="1" ht="12.75" customHeight="1">
      <c r="A115" s="98" t="s">
        <v>1118</v>
      </c>
      <c r="B115" s="170">
        <v>79301865686</v>
      </c>
      <c r="C115" s="389" t="s">
        <v>1119</v>
      </c>
      <c r="D115" s="389" t="s">
        <v>1715</v>
      </c>
      <c r="E115" s="99" t="s">
        <v>1046</v>
      </c>
      <c r="F115" s="99" t="s">
        <v>1029</v>
      </c>
      <c r="G115" s="99" t="s">
        <v>1031</v>
      </c>
      <c r="H115" s="391">
        <v>11727016.1</v>
      </c>
      <c r="I115" s="392">
        <v>140.0968</v>
      </c>
      <c r="J115" s="393">
        <v>7.0509407432421956E-2</v>
      </c>
      <c r="K115" s="393">
        <v>4.2899042684651612E-2</v>
      </c>
      <c r="L115" s="393">
        <v>3.0390218644825717E-2</v>
      </c>
      <c r="M115" s="265"/>
      <c r="N115" s="265"/>
      <c r="O115" s="265"/>
      <c r="P115" s="147"/>
      <c r="Q115" s="174"/>
      <c r="R115" s="75"/>
      <c r="S115" s="75"/>
    </row>
    <row r="116" spans="1:19" s="242" customFormat="1" ht="12.75" customHeight="1">
      <c r="A116" s="98" t="s">
        <v>1450</v>
      </c>
      <c r="B116" s="170" t="s">
        <v>1451</v>
      </c>
      <c r="C116" s="389" t="s">
        <v>1452</v>
      </c>
      <c r="D116" s="389" t="s">
        <v>1715</v>
      </c>
      <c r="E116" s="99" t="s">
        <v>1332</v>
      </c>
      <c r="F116" s="99" t="s">
        <v>1029</v>
      </c>
      <c r="G116" s="99" t="s">
        <v>1031</v>
      </c>
      <c r="H116" s="391">
        <v>123506320.26000001</v>
      </c>
      <c r="I116" s="392">
        <v>103.23950000000001</v>
      </c>
      <c r="J116" s="393">
        <v>-9.3247962145356356E-3</v>
      </c>
      <c r="K116" s="393">
        <v>1.0772978151509793E-3</v>
      </c>
      <c r="L116" s="393">
        <v>3.9481297437120588E-3</v>
      </c>
      <c r="M116" s="265"/>
      <c r="N116" s="265"/>
      <c r="O116" s="265"/>
      <c r="P116" s="147"/>
      <c r="Q116" s="174"/>
      <c r="R116" s="75"/>
      <c r="S116" s="75"/>
    </row>
    <row r="117" spans="1:19" s="242" customFormat="1" ht="12.75" customHeight="1">
      <c r="A117" s="98" t="s">
        <v>1178</v>
      </c>
      <c r="B117" s="170" t="s">
        <v>1116</v>
      </c>
      <c r="C117" s="389" t="s">
        <v>1117</v>
      </c>
      <c r="D117" s="389" t="s">
        <v>1715</v>
      </c>
      <c r="E117" s="99" t="s">
        <v>1046</v>
      </c>
      <c r="F117" s="99" t="s">
        <v>1029</v>
      </c>
      <c r="G117" s="99" t="s">
        <v>1031</v>
      </c>
      <c r="H117" s="391">
        <v>3497481.97</v>
      </c>
      <c r="I117" s="392">
        <v>149.02260000000001</v>
      </c>
      <c r="J117" s="393">
        <v>1.9747563666186352E-2</v>
      </c>
      <c r="K117" s="393">
        <v>9.7082203902664643E-2</v>
      </c>
      <c r="L117" s="393">
        <v>3.4534321892702557E-2</v>
      </c>
      <c r="M117" s="265"/>
      <c r="N117" s="265"/>
      <c r="O117" s="265"/>
      <c r="P117" s="147"/>
      <c r="Q117" s="174"/>
      <c r="R117" s="75"/>
      <c r="S117" s="75"/>
    </row>
    <row r="118" spans="1:19" s="242" customFormat="1" ht="12.75" customHeight="1">
      <c r="A118" s="98" t="s">
        <v>1120</v>
      </c>
      <c r="B118" s="170" t="s">
        <v>1121</v>
      </c>
      <c r="C118" s="389" t="s">
        <v>1122</v>
      </c>
      <c r="D118" s="389" t="s">
        <v>1715</v>
      </c>
      <c r="E118" s="99" t="s">
        <v>1046</v>
      </c>
      <c r="F118" s="99" t="s">
        <v>1029</v>
      </c>
      <c r="G118" s="99" t="s">
        <v>1031</v>
      </c>
      <c r="H118" s="391">
        <v>14379935.43</v>
      </c>
      <c r="I118" s="392">
        <v>114.73399999999999</v>
      </c>
      <c r="J118" s="393">
        <v>3.5742867525130118E-2</v>
      </c>
      <c r="K118" s="393">
        <v>4.9042609412801585E-2</v>
      </c>
      <c r="L118" s="393">
        <v>1.3697201982264096E-2</v>
      </c>
      <c r="M118" s="265"/>
      <c r="N118" s="265"/>
      <c r="O118" s="265"/>
      <c r="P118" s="147"/>
      <c r="Q118" s="174"/>
      <c r="R118" s="75"/>
      <c r="S118" s="75"/>
    </row>
    <row r="119" spans="1:19" s="242" customFormat="1" ht="12.75" customHeight="1">
      <c r="A119" s="98" t="s">
        <v>1181</v>
      </c>
      <c r="B119" s="170" t="s">
        <v>1185</v>
      </c>
      <c r="C119" s="389" t="s">
        <v>1186</v>
      </c>
      <c r="D119" s="389" t="s">
        <v>1715</v>
      </c>
      <c r="E119" s="99" t="s">
        <v>1046</v>
      </c>
      <c r="F119" s="99" t="s">
        <v>1029</v>
      </c>
      <c r="G119" s="99" t="s">
        <v>1031</v>
      </c>
      <c r="H119" s="391">
        <v>4806049.57</v>
      </c>
      <c r="I119" s="392">
        <v>112.4753</v>
      </c>
      <c r="J119" s="393">
        <v>1.0792413307636028E-2</v>
      </c>
      <c r="K119" s="393">
        <v>2.205673887758075E-2</v>
      </c>
      <c r="L119" s="393">
        <v>3.1286650107693603E-3</v>
      </c>
      <c r="M119" s="265"/>
      <c r="N119" s="265"/>
      <c r="O119" s="265"/>
      <c r="P119" s="147"/>
      <c r="Q119" s="174"/>
      <c r="R119" s="75"/>
      <c r="S119" s="75"/>
    </row>
    <row r="120" spans="1:19" s="242" customFormat="1" ht="12.75" customHeight="1">
      <c r="A120" s="98" t="s">
        <v>1152</v>
      </c>
      <c r="B120" s="170" t="s">
        <v>1153</v>
      </c>
      <c r="C120" s="389" t="s">
        <v>1154</v>
      </c>
      <c r="D120" s="389" t="s">
        <v>1715</v>
      </c>
      <c r="E120" s="99" t="s">
        <v>1034</v>
      </c>
      <c r="F120" s="99" t="s">
        <v>1029</v>
      </c>
      <c r="G120" s="99" t="s">
        <v>1053</v>
      </c>
      <c r="H120" s="391">
        <v>5549532.5899999999</v>
      </c>
      <c r="I120" s="392">
        <v>86.159099999999995</v>
      </c>
      <c r="J120" s="393">
        <v>-1.4817812887618076E-2</v>
      </c>
      <c r="K120" s="393">
        <v>4.2268885619456409E-3</v>
      </c>
      <c r="L120" s="393">
        <v>8.3106444163993931E-3</v>
      </c>
      <c r="M120" s="265"/>
      <c r="N120" s="265"/>
      <c r="O120" s="265"/>
      <c r="P120" s="147"/>
      <c r="Q120" s="174"/>
      <c r="R120" s="75"/>
      <c r="S120" s="75"/>
    </row>
    <row r="121" spans="1:19" s="994" customFormat="1" ht="12.75" customHeight="1">
      <c r="A121" s="98" t="s">
        <v>1123</v>
      </c>
      <c r="B121" s="170" t="s">
        <v>1124</v>
      </c>
      <c r="C121" s="389" t="s">
        <v>1125</v>
      </c>
      <c r="D121" s="389" t="s">
        <v>1715</v>
      </c>
      <c r="E121" s="99" t="s">
        <v>1046</v>
      </c>
      <c r="F121" s="99" t="s">
        <v>1029</v>
      </c>
      <c r="G121" s="99" t="s">
        <v>1031</v>
      </c>
      <c r="H121" s="391">
        <v>13507661.699999999</v>
      </c>
      <c r="I121" s="392">
        <v>105.8138</v>
      </c>
      <c r="J121" s="393">
        <v>2.7915840355631216E-2</v>
      </c>
      <c r="K121" s="393">
        <v>2.791623478119809E-2</v>
      </c>
      <c r="L121" s="393">
        <v>1.1281292589173209E-2</v>
      </c>
      <c r="M121" s="265"/>
      <c r="N121" s="265"/>
      <c r="O121" s="265"/>
      <c r="P121" s="147"/>
      <c r="Q121" s="174"/>
      <c r="R121" s="75"/>
      <c r="S121" s="75"/>
    </row>
    <row r="122" spans="1:19" s="994" customFormat="1" ht="12.75" customHeight="1">
      <c r="A122" s="98" t="s">
        <v>1647</v>
      </c>
      <c r="B122" s="170" t="s">
        <v>1132</v>
      </c>
      <c r="C122" s="389" t="s">
        <v>1133</v>
      </c>
      <c r="D122" s="389" t="s">
        <v>1716</v>
      </c>
      <c r="E122" s="99" t="s">
        <v>1032</v>
      </c>
      <c r="F122" s="99" t="s">
        <v>1029</v>
      </c>
      <c r="G122" s="99" t="s">
        <v>1031</v>
      </c>
      <c r="H122" s="391">
        <v>29541840.969999999</v>
      </c>
      <c r="I122" s="392">
        <v>116.74079999999999</v>
      </c>
      <c r="J122" s="393">
        <v>6.6044673078870186E-2</v>
      </c>
      <c r="K122" s="393">
        <v>4.2840680691411004E-2</v>
      </c>
      <c r="L122" s="393">
        <v>1.7544104316295828E-2</v>
      </c>
      <c r="M122" s="265"/>
      <c r="N122" s="265"/>
      <c r="O122" s="265"/>
      <c r="P122" s="147"/>
      <c r="Q122" s="174"/>
      <c r="R122" s="75"/>
      <c r="S122" s="75"/>
    </row>
    <row r="123" spans="1:19" s="994" customFormat="1" ht="12.75" customHeight="1">
      <c r="A123" s="98" t="s">
        <v>1635</v>
      </c>
      <c r="B123" s="170" t="s">
        <v>1234</v>
      </c>
      <c r="C123" s="389" t="s">
        <v>1235</v>
      </c>
      <c r="D123" s="389" t="s">
        <v>1716</v>
      </c>
      <c r="E123" s="99" t="s">
        <v>1030</v>
      </c>
      <c r="F123" s="99" t="s">
        <v>1029</v>
      </c>
      <c r="G123" s="99" t="s">
        <v>1053</v>
      </c>
      <c r="H123" s="391">
        <v>10260850.800000001</v>
      </c>
      <c r="I123" s="392">
        <v>105.444</v>
      </c>
      <c r="J123" s="393">
        <v>0.1427323799378053</v>
      </c>
      <c r="K123" s="393">
        <v>9.7834242077582623E-2</v>
      </c>
      <c r="L123" s="393">
        <v>6.0492137855659323E-2</v>
      </c>
      <c r="M123" s="265"/>
      <c r="N123" s="265"/>
      <c r="O123" s="265"/>
      <c r="P123" s="147"/>
      <c r="Q123" s="174"/>
      <c r="R123" s="75"/>
      <c r="S123" s="75"/>
    </row>
    <row r="124" spans="1:19" s="242" customFormat="1" ht="12.75" customHeight="1">
      <c r="A124" s="98" t="s">
        <v>1468</v>
      </c>
      <c r="B124" s="170" t="s">
        <v>1469</v>
      </c>
      <c r="C124" s="389" t="s">
        <v>1470</v>
      </c>
      <c r="D124" s="389" t="s">
        <v>1716</v>
      </c>
      <c r="E124" s="99" t="s">
        <v>1044</v>
      </c>
      <c r="F124" s="99" t="s">
        <v>1029</v>
      </c>
      <c r="G124" s="99" t="s">
        <v>1031</v>
      </c>
      <c r="H124" s="391">
        <v>18618233.73</v>
      </c>
      <c r="I124" s="392">
        <v>105.1095</v>
      </c>
      <c r="J124" s="393">
        <v>1.8180768154174576E-3</v>
      </c>
      <c r="K124" s="393">
        <v>2.6576133563671611E-3</v>
      </c>
      <c r="L124" s="393">
        <v>4.8344324011173612E-3</v>
      </c>
      <c r="M124" s="265"/>
      <c r="N124" s="265"/>
      <c r="O124" s="265"/>
      <c r="P124" s="147"/>
      <c r="Q124" s="174"/>
      <c r="R124" s="75"/>
      <c r="S124" s="75"/>
    </row>
    <row r="125" spans="1:19" s="242" customFormat="1" ht="12.75" customHeight="1">
      <c r="A125" s="98" t="s">
        <v>1478</v>
      </c>
      <c r="B125" s="170" t="s">
        <v>1481</v>
      </c>
      <c r="C125" s="389" t="s">
        <v>1482</v>
      </c>
      <c r="D125" s="389" t="s">
        <v>1716</v>
      </c>
      <c r="E125" s="99" t="s">
        <v>1044</v>
      </c>
      <c r="F125" s="99" t="s">
        <v>1029</v>
      </c>
      <c r="G125" s="99" t="s">
        <v>1031</v>
      </c>
      <c r="H125" s="391">
        <v>32182693.52</v>
      </c>
      <c r="I125" s="392">
        <v>103.6298</v>
      </c>
      <c r="J125" s="393">
        <v>-2.6888807595903952E-4</v>
      </c>
      <c r="K125" s="393">
        <v>2.2631480195520748E-3</v>
      </c>
      <c r="L125" s="393">
        <v>3.1819603082638981E-3</v>
      </c>
      <c r="M125" s="265"/>
      <c r="N125" s="265"/>
      <c r="O125" s="265"/>
      <c r="P125" s="147"/>
      <c r="Q125" s="174"/>
      <c r="R125" s="75"/>
      <c r="S125" s="75"/>
    </row>
    <row r="126" spans="1:19" s="994" customFormat="1" ht="12.75" customHeight="1">
      <c r="A126" s="98" t="s">
        <v>1283</v>
      </c>
      <c r="B126" s="170" t="s">
        <v>1284</v>
      </c>
      <c r="C126" s="389" t="s">
        <v>1285</v>
      </c>
      <c r="D126" s="389" t="s">
        <v>1716</v>
      </c>
      <c r="E126" s="99" t="s">
        <v>1044</v>
      </c>
      <c r="F126" s="99" t="s">
        <v>1029</v>
      </c>
      <c r="G126" s="99" t="s">
        <v>1053</v>
      </c>
      <c r="H126" s="391">
        <v>4562375.26</v>
      </c>
      <c r="I126" s="392">
        <v>93.349100000000007</v>
      </c>
      <c r="J126" s="393">
        <v>-1.6995476359898287E-2</v>
      </c>
      <c r="K126" s="393">
        <v>3.2786306139358512E-3</v>
      </c>
      <c r="L126" s="393">
        <v>7.516101974238909E-3</v>
      </c>
      <c r="M126" s="265"/>
      <c r="N126" s="265"/>
      <c r="O126" s="265"/>
      <c r="P126" s="147"/>
      <c r="Q126" s="174"/>
      <c r="R126" s="75"/>
      <c r="S126" s="75"/>
    </row>
    <row r="127" spans="1:19" s="242" customFormat="1" ht="12.75" customHeight="1">
      <c r="A127" s="98" t="s">
        <v>1392</v>
      </c>
      <c r="B127" s="170" t="s">
        <v>1393</v>
      </c>
      <c r="C127" s="389" t="s">
        <v>1394</v>
      </c>
      <c r="D127" s="389" t="s">
        <v>1716</v>
      </c>
      <c r="E127" s="99" t="s">
        <v>1044</v>
      </c>
      <c r="F127" s="99" t="s">
        <v>1029</v>
      </c>
      <c r="G127" s="99" t="s">
        <v>1053</v>
      </c>
      <c r="H127" s="391">
        <v>8168730.1200000001</v>
      </c>
      <c r="I127" s="392">
        <v>92.490600000000001</v>
      </c>
      <c r="J127" s="393">
        <v>-1.9475534909491499E-2</v>
      </c>
      <c r="K127" s="393">
        <v>3.8711420668693375E-3</v>
      </c>
      <c r="L127" s="393">
        <v>8.938963190292748E-3</v>
      </c>
      <c r="M127" s="265"/>
      <c r="N127" s="265"/>
      <c r="O127" s="265"/>
      <c r="P127" s="147"/>
      <c r="Q127" s="174"/>
      <c r="R127" s="75"/>
      <c r="S127" s="75"/>
    </row>
    <row r="128" spans="1:19" s="242" customFormat="1" ht="12.75" customHeight="1">
      <c r="A128" s="98" t="s">
        <v>1222</v>
      </c>
      <c r="B128" s="170" t="s">
        <v>1224</v>
      </c>
      <c r="C128" s="389" t="s">
        <v>1225</v>
      </c>
      <c r="D128" s="389" t="s">
        <v>1716</v>
      </c>
      <c r="E128" s="99" t="s">
        <v>1044</v>
      </c>
      <c r="F128" s="99" t="s">
        <v>1029</v>
      </c>
      <c r="G128" s="99" t="s">
        <v>1031</v>
      </c>
      <c r="H128" s="391">
        <v>24836118.859999999</v>
      </c>
      <c r="I128" s="392">
        <v>109.627</v>
      </c>
      <c r="J128" s="393">
        <v>2.2699214671035861E-3</v>
      </c>
      <c r="K128" s="393">
        <v>2.6440968776608731E-3</v>
      </c>
      <c r="L128" s="393">
        <v>-4.6044083791119128E-4</v>
      </c>
      <c r="M128" s="265"/>
      <c r="N128" s="265"/>
      <c r="O128" s="265"/>
      <c r="P128" s="147"/>
      <c r="Q128" s="174"/>
      <c r="R128" s="75"/>
      <c r="S128" s="75"/>
    </row>
    <row r="129" spans="1:19" s="242" customFormat="1" ht="12.75" customHeight="1">
      <c r="A129" s="98" t="s">
        <v>1286</v>
      </c>
      <c r="B129" s="170" t="s">
        <v>1287</v>
      </c>
      <c r="C129" s="389" t="s">
        <v>1288</v>
      </c>
      <c r="D129" s="389" t="s">
        <v>1716</v>
      </c>
      <c r="E129" s="99" t="s">
        <v>1044</v>
      </c>
      <c r="F129" s="99" t="s">
        <v>1029</v>
      </c>
      <c r="G129" s="99" t="s">
        <v>1031</v>
      </c>
      <c r="H129" s="391">
        <v>23797976.050000001</v>
      </c>
      <c r="I129" s="392">
        <v>110.578</v>
      </c>
      <c r="J129" s="393">
        <v>2.0532566855830936E-3</v>
      </c>
      <c r="K129" s="393">
        <v>2.6249336966230885E-3</v>
      </c>
      <c r="L129" s="393">
        <v>-1.2292923846194403E-3</v>
      </c>
      <c r="M129" s="265"/>
      <c r="N129" s="265"/>
      <c r="O129" s="265"/>
      <c r="P129" s="147"/>
      <c r="Q129" s="174"/>
      <c r="R129" s="75"/>
      <c r="S129" s="75"/>
    </row>
    <row r="130" spans="1:19" s="242" customFormat="1" ht="12.75" customHeight="1">
      <c r="A130" s="117" t="s">
        <v>1379</v>
      </c>
      <c r="B130" s="170" t="s">
        <v>1395</v>
      </c>
      <c r="C130" s="389" t="s">
        <v>1396</v>
      </c>
      <c r="D130" s="389" t="s">
        <v>1716</v>
      </c>
      <c r="E130" s="99" t="s">
        <v>1044</v>
      </c>
      <c r="F130" s="99" t="s">
        <v>1029</v>
      </c>
      <c r="G130" s="99" t="s">
        <v>1031</v>
      </c>
      <c r="H130" s="391">
        <v>24531835.489999998</v>
      </c>
      <c r="I130" s="392">
        <v>109.74379999999999</v>
      </c>
      <c r="J130" s="393">
        <v>3.6499567731707039E-3</v>
      </c>
      <c r="K130" s="393">
        <v>4.2680371238699166E-3</v>
      </c>
      <c r="L130" s="393">
        <v>3.316846618699687E-3</v>
      </c>
      <c r="M130" s="265"/>
      <c r="N130" s="265"/>
      <c r="O130" s="265"/>
      <c r="P130" s="147"/>
      <c r="Q130" s="174"/>
      <c r="R130" s="75"/>
      <c r="S130" s="75"/>
    </row>
    <row r="131" spans="1:19" s="242" customFormat="1" ht="12.75" customHeight="1">
      <c r="A131" s="98" t="s">
        <v>1397</v>
      </c>
      <c r="B131" s="170" t="s">
        <v>1398</v>
      </c>
      <c r="C131" s="389" t="s">
        <v>1399</v>
      </c>
      <c r="D131" s="389" t="s">
        <v>1716</v>
      </c>
      <c r="E131" s="99" t="s">
        <v>1044</v>
      </c>
      <c r="F131" s="99" t="s">
        <v>1029</v>
      </c>
      <c r="G131" s="99" t="s">
        <v>1031</v>
      </c>
      <c r="H131" s="391">
        <v>25917574.16</v>
      </c>
      <c r="I131" s="392">
        <v>107.23390000000001</v>
      </c>
      <c r="J131" s="393">
        <v>3.6226847417861752E-3</v>
      </c>
      <c r="K131" s="393">
        <v>3.8550075312131504E-3</v>
      </c>
      <c r="L131" s="393">
        <v>1.6636184120804032E-3</v>
      </c>
      <c r="M131" s="265"/>
      <c r="N131" s="265"/>
      <c r="O131" s="265"/>
      <c r="P131" s="147"/>
      <c r="Q131" s="174"/>
      <c r="R131" s="75"/>
      <c r="S131" s="75"/>
    </row>
    <row r="132" spans="1:19" s="994" customFormat="1" ht="12.75" customHeight="1">
      <c r="A132" s="98" t="s">
        <v>1579</v>
      </c>
      <c r="B132" s="170" t="s">
        <v>1580</v>
      </c>
      <c r="C132" s="389" t="s">
        <v>1581</v>
      </c>
      <c r="D132" s="389" t="s">
        <v>1716</v>
      </c>
      <c r="E132" s="99" t="s">
        <v>1044</v>
      </c>
      <c r="F132" s="99" t="s">
        <v>1029</v>
      </c>
      <c r="G132" s="99" t="s">
        <v>1031</v>
      </c>
      <c r="H132" s="391">
        <v>22760491.75</v>
      </c>
      <c r="I132" s="392">
        <v>102.307</v>
      </c>
      <c r="J132" s="393">
        <v>2.5774696710580969E-3</v>
      </c>
      <c r="K132" s="393">
        <v>4.1192572577741782E-3</v>
      </c>
      <c r="L132" s="393">
        <v>1.3683452223414161E-3</v>
      </c>
      <c r="M132" s="265"/>
      <c r="N132" s="265"/>
      <c r="O132" s="265"/>
      <c r="P132" s="147"/>
      <c r="Q132" s="174"/>
      <c r="R132" s="75"/>
      <c r="S132" s="75"/>
    </row>
    <row r="133" spans="1:19" s="994" customFormat="1" ht="12.75" customHeight="1">
      <c r="A133" s="98" t="s">
        <v>1298</v>
      </c>
      <c r="B133" s="170" t="s">
        <v>1299</v>
      </c>
      <c r="C133" s="389" t="s">
        <v>1300</v>
      </c>
      <c r="D133" s="389" t="s">
        <v>1716</v>
      </c>
      <c r="E133" s="99" t="s">
        <v>1044</v>
      </c>
      <c r="F133" s="99" t="s">
        <v>1029</v>
      </c>
      <c r="G133" s="99" t="s">
        <v>1031</v>
      </c>
      <c r="H133" s="391">
        <v>8980218.4800000004</v>
      </c>
      <c r="I133" s="392">
        <v>111.59059999999999</v>
      </c>
      <c r="J133" s="393">
        <v>1.4946765959005237E-3</v>
      </c>
      <c r="K133" s="393">
        <v>5.0843900668400277E-3</v>
      </c>
      <c r="L133" s="393">
        <v>-3.276246143622541E-3</v>
      </c>
      <c r="M133" s="265"/>
      <c r="N133" s="265"/>
      <c r="O133" s="265"/>
      <c r="P133" s="147"/>
      <c r="Q133" s="174"/>
      <c r="R133" s="75"/>
      <c r="S133" s="75"/>
    </row>
    <row r="134" spans="1:19" s="994" customFormat="1" ht="12.75" customHeight="1">
      <c r="A134" s="98" t="s">
        <v>1600</v>
      </c>
      <c r="B134" s="170" t="s">
        <v>1612</v>
      </c>
      <c r="C134" s="389" t="s">
        <v>1613</v>
      </c>
      <c r="D134" s="389" t="s">
        <v>1716</v>
      </c>
      <c r="E134" s="99" t="s">
        <v>1044</v>
      </c>
      <c r="F134" s="99" t="s">
        <v>1029</v>
      </c>
      <c r="G134" s="99" t="s">
        <v>1031</v>
      </c>
      <c r="H134" s="391">
        <v>21643858.920000002</v>
      </c>
      <c r="I134" s="392">
        <v>101.2961</v>
      </c>
      <c r="J134" s="393">
        <v>7.1409537046436267E-3</v>
      </c>
      <c r="K134" s="393">
        <v>8.307660148415108E-3</v>
      </c>
      <c r="L134" s="393">
        <v>8.269737700123958E-4</v>
      </c>
      <c r="M134" s="265"/>
      <c r="N134" s="265"/>
      <c r="O134" s="265"/>
      <c r="P134" s="147"/>
      <c r="Q134" s="174"/>
      <c r="R134" s="75"/>
      <c r="S134" s="75"/>
    </row>
    <row r="135" spans="1:19" s="994" customFormat="1" ht="12.75" customHeight="1">
      <c r="A135" s="98" t="s">
        <v>1582</v>
      </c>
      <c r="B135" s="170" t="s">
        <v>1583</v>
      </c>
      <c r="C135" s="389" t="s">
        <v>1584</v>
      </c>
      <c r="D135" s="389" t="s">
        <v>1716</v>
      </c>
      <c r="E135" s="99" t="s">
        <v>1044</v>
      </c>
      <c r="F135" s="99" t="s">
        <v>1029</v>
      </c>
      <c r="G135" s="99" t="s">
        <v>1031</v>
      </c>
      <c r="H135" s="391">
        <v>7006397.21</v>
      </c>
      <c r="I135" s="392">
        <v>104.30240000000001</v>
      </c>
      <c r="J135" s="393">
        <v>-1.0930235997681836E-2</v>
      </c>
      <c r="K135" s="393">
        <v>1.0918247381413781E-2</v>
      </c>
      <c r="L135" s="393">
        <v>-1.4226766617838615E-3</v>
      </c>
      <c r="M135" s="265"/>
      <c r="N135" s="265"/>
      <c r="O135" s="265"/>
      <c r="P135" s="147"/>
      <c r="Q135" s="174"/>
      <c r="R135" s="75"/>
      <c r="S135" s="75"/>
    </row>
    <row r="136" spans="1:19" s="994" customFormat="1" ht="12.75" customHeight="1">
      <c r="A136" s="98" t="s">
        <v>1648</v>
      </c>
      <c r="B136" s="170">
        <v>94465089647</v>
      </c>
      <c r="C136" s="389" t="s">
        <v>1127</v>
      </c>
      <c r="D136" s="389" t="s">
        <v>1716</v>
      </c>
      <c r="E136" s="99" t="s">
        <v>1034</v>
      </c>
      <c r="F136" s="99" t="s">
        <v>1029</v>
      </c>
      <c r="G136" s="99" t="s">
        <v>1031</v>
      </c>
      <c r="H136" s="391">
        <v>121461209.76000001</v>
      </c>
      <c r="I136" s="392">
        <v>206.14709999999999</v>
      </c>
      <c r="J136" s="393">
        <v>3.4466382380486937E-3</v>
      </c>
      <c r="K136" s="393">
        <v>5.1092349458212727E-3</v>
      </c>
      <c r="L136" s="393">
        <v>-8.8686231229420098E-3</v>
      </c>
      <c r="M136" s="265"/>
      <c r="N136" s="265"/>
      <c r="O136" s="265"/>
      <c r="P136" s="147"/>
      <c r="Q136" s="174"/>
      <c r="R136" s="75"/>
      <c r="S136" s="75"/>
    </row>
    <row r="137" spans="1:19" s="994" customFormat="1" ht="12.75" customHeight="1">
      <c r="A137" s="98" t="s">
        <v>1636</v>
      </c>
      <c r="B137" s="170">
        <v>37884602446</v>
      </c>
      <c r="C137" s="389" t="s">
        <v>1126</v>
      </c>
      <c r="D137" s="389" t="s">
        <v>1716</v>
      </c>
      <c r="E137" s="99" t="s">
        <v>1030</v>
      </c>
      <c r="F137" s="99" t="s">
        <v>1029</v>
      </c>
      <c r="G137" s="99" t="s">
        <v>1031</v>
      </c>
      <c r="H137" s="391">
        <v>99528396.469999999</v>
      </c>
      <c r="I137" s="392">
        <v>35.476999999999997</v>
      </c>
      <c r="J137" s="393">
        <v>0.14287684087526853</v>
      </c>
      <c r="K137" s="393">
        <v>6.0727921808054086E-2</v>
      </c>
      <c r="L137" s="393">
        <v>0.1090548165747065</v>
      </c>
      <c r="M137" s="265"/>
      <c r="N137" s="265"/>
      <c r="O137" s="265"/>
      <c r="P137" s="147"/>
      <c r="Q137" s="174"/>
      <c r="R137" s="75"/>
      <c r="S137" s="75"/>
    </row>
    <row r="138" spans="1:19" s="994" customFormat="1" ht="12.75" customHeight="1">
      <c r="A138" s="98" t="s">
        <v>1637</v>
      </c>
      <c r="B138" s="170">
        <v>35313366580</v>
      </c>
      <c r="C138" s="389" t="s">
        <v>1291</v>
      </c>
      <c r="D138" s="389" t="s">
        <v>1716</v>
      </c>
      <c r="E138" s="99" t="s">
        <v>1034</v>
      </c>
      <c r="F138" s="99" t="s">
        <v>1029</v>
      </c>
      <c r="G138" s="99" t="s">
        <v>1031</v>
      </c>
      <c r="H138" s="391">
        <v>167970918.78999999</v>
      </c>
      <c r="I138" s="392">
        <v>152.9486</v>
      </c>
      <c r="J138" s="393">
        <v>-5.8834398598860416E-3</v>
      </c>
      <c r="K138" s="393">
        <v>2.5912254929916223E-3</v>
      </c>
      <c r="L138" s="393">
        <v>-1.7322176824572377E-3</v>
      </c>
      <c r="M138" s="265"/>
      <c r="N138" s="265"/>
      <c r="O138" s="265"/>
      <c r="P138" s="147"/>
      <c r="Q138" s="174"/>
      <c r="R138" s="75"/>
      <c r="S138" s="75"/>
    </row>
    <row r="139" spans="1:19" s="994" customFormat="1" ht="12.75" customHeight="1">
      <c r="A139" s="98" t="s">
        <v>1638</v>
      </c>
      <c r="B139" s="170">
        <v>41002460007</v>
      </c>
      <c r="C139" s="389" t="s">
        <v>1128</v>
      </c>
      <c r="D139" s="389" t="s">
        <v>1716</v>
      </c>
      <c r="E139" s="99" t="s">
        <v>1030</v>
      </c>
      <c r="F139" s="99" t="s">
        <v>1029</v>
      </c>
      <c r="G139" s="99" t="s">
        <v>1031</v>
      </c>
      <c r="H139" s="391">
        <v>60841786.329999998</v>
      </c>
      <c r="I139" s="392">
        <v>220.0917</v>
      </c>
      <c r="J139" s="393">
        <v>7.6577108789290582E-2</v>
      </c>
      <c r="K139" s="393">
        <v>4.6651705783242292E-2</v>
      </c>
      <c r="L139" s="393">
        <v>2.4259722224807545E-2</v>
      </c>
      <c r="M139" s="265"/>
      <c r="N139" s="265"/>
      <c r="O139" s="265"/>
      <c r="P139" s="147"/>
      <c r="Q139" s="174"/>
      <c r="R139" s="75"/>
      <c r="S139" s="75"/>
    </row>
    <row r="140" spans="1:19" s="994" customFormat="1" ht="12.75" customHeight="1">
      <c r="A140" s="98" t="s">
        <v>1639</v>
      </c>
      <c r="B140" s="170">
        <v>31982273976</v>
      </c>
      <c r="C140" s="389" t="s">
        <v>1129</v>
      </c>
      <c r="D140" s="389" t="s">
        <v>1716</v>
      </c>
      <c r="E140" s="99" t="s">
        <v>1044</v>
      </c>
      <c r="F140" s="99" t="s">
        <v>1029</v>
      </c>
      <c r="G140" s="99" t="s">
        <v>1031</v>
      </c>
      <c r="H140" s="391">
        <v>6339594.4900000002</v>
      </c>
      <c r="I140" s="392">
        <v>158.28639999999999</v>
      </c>
      <c r="J140" s="393">
        <v>5.1898092987872291E-2</v>
      </c>
      <c r="K140" s="393">
        <v>3.6049504250589726E-2</v>
      </c>
      <c r="L140" s="393">
        <v>9.7758270921315393E-3</v>
      </c>
      <c r="M140" s="265"/>
      <c r="N140" s="265"/>
      <c r="O140" s="265"/>
      <c r="P140" s="147"/>
      <c r="Q140" s="174"/>
      <c r="R140" s="75"/>
      <c r="S140" s="75"/>
    </row>
    <row r="141" spans="1:19" s="994" customFormat="1" ht="12.75" customHeight="1">
      <c r="A141" s="98" t="s">
        <v>1640</v>
      </c>
      <c r="B141" s="170" t="s">
        <v>1130</v>
      </c>
      <c r="C141" s="389" t="s">
        <v>1131</v>
      </c>
      <c r="D141" s="389" t="s">
        <v>1716</v>
      </c>
      <c r="E141" s="99" t="s">
        <v>1044</v>
      </c>
      <c r="F141" s="99" t="s">
        <v>1029</v>
      </c>
      <c r="G141" s="99" t="s">
        <v>1031</v>
      </c>
      <c r="H141" s="391">
        <v>23037212.969999999</v>
      </c>
      <c r="I141" s="392">
        <v>189.3227</v>
      </c>
      <c r="J141" s="393">
        <v>0.11534192359156092</v>
      </c>
      <c r="K141" s="393">
        <v>6.923678185327975E-2</v>
      </c>
      <c r="L141" s="393">
        <v>2.3507023941137684E-2</v>
      </c>
      <c r="M141" s="265"/>
      <c r="N141" s="265"/>
      <c r="O141" s="265"/>
      <c r="P141" s="147"/>
      <c r="Q141" s="174"/>
      <c r="R141" s="75"/>
      <c r="S141" s="75"/>
    </row>
    <row r="142" spans="1:19" s="994" customFormat="1" ht="12.75" customHeight="1">
      <c r="A142" s="98" t="s">
        <v>1485</v>
      </c>
      <c r="B142" s="170">
        <v>12916294683</v>
      </c>
      <c r="C142" s="389" t="s">
        <v>1033</v>
      </c>
      <c r="D142" s="389" t="s">
        <v>1716</v>
      </c>
      <c r="E142" s="99" t="s">
        <v>1034</v>
      </c>
      <c r="F142" s="99" t="s">
        <v>1029</v>
      </c>
      <c r="G142" s="99" t="s">
        <v>1031</v>
      </c>
      <c r="H142" s="391">
        <v>4841221.08</v>
      </c>
      <c r="I142" s="392">
        <v>16.9146</v>
      </c>
      <c r="J142" s="393">
        <v>2.2398530586800192E-3</v>
      </c>
      <c r="K142" s="393">
        <v>2.2397610921502942E-3</v>
      </c>
      <c r="L142" s="393">
        <v>1.2193678228957783E-3</v>
      </c>
      <c r="M142" s="265"/>
      <c r="N142" s="265"/>
      <c r="O142" s="265"/>
      <c r="P142" s="147"/>
      <c r="Q142" s="174"/>
      <c r="R142" s="75"/>
      <c r="S142" s="75"/>
    </row>
    <row r="143" spans="1:19" s="994" customFormat="1" ht="12.75" customHeight="1">
      <c r="A143" s="98" t="s">
        <v>1641</v>
      </c>
      <c r="B143" s="170">
        <v>88183360964</v>
      </c>
      <c r="C143" s="389" t="s">
        <v>1135</v>
      </c>
      <c r="D143" s="389" t="s">
        <v>1716</v>
      </c>
      <c r="E143" s="99" t="s">
        <v>1030</v>
      </c>
      <c r="F143" s="99" t="s">
        <v>1029</v>
      </c>
      <c r="G143" s="99" t="s">
        <v>1053</v>
      </c>
      <c r="H143" s="391">
        <v>52330044.700000003</v>
      </c>
      <c r="I143" s="392">
        <v>384.5367</v>
      </c>
      <c r="J143" s="393">
        <v>5.2108492790652106E-2</v>
      </c>
      <c r="K143" s="393">
        <v>6.839521565375728E-2</v>
      </c>
      <c r="L143" s="393">
        <v>3.4324169066937138E-2</v>
      </c>
      <c r="M143" s="265"/>
      <c r="N143" s="265"/>
      <c r="O143" s="265"/>
      <c r="P143" s="147"/>
      <c r="Q143" s="174"/>
      <c r="R143" s="75"/>
      <c r="S143" s="75"/>
    </row>
    <row r="144" spans="1:19" s="994" customFormat="1" ht="12.75" customHeight="1">
      <c r="A144" s="98" t="s">
        <v>1649</v>
      </c>
      <c r="B144" s="170">
        <v>84643903663</v>
      </c>
      <c r="C144" s="389" t="s">
        <v>1134</v>
      </c>
      <c r="D144" s="389" t="s">
        <v>1716</v>
      </c>
      <c r="E144" s="99" t="s">
        <v>1030</v>
      </c>
      <c r="F144" s="99" t="s">
        <v>1029</v>
      </c>
      <c r="G144" s="99" t="s">
        <v>1031</v>
      </c>
      <c r="H144" s="391">
        <v>70438380.390000001</v>
      </c>
      <c r="I144" s="392">
        <v>34.142699999999998</v>
      </c>
      <c r="J144" s="393">
        <v>8.072303171067885E-2</v>
      </c>
      <c r="K144" s="393">
        <v>7.933462101406441E-2</v>
      </c>
      <c r="L144" s="393">
        <v>2.9628892467475909E-2</v>
      </c>
      <c r="M144" s="265"/>
      <c r="N144" s="265"/>
      <c r="O144" s="265"/>
      <c r="P144" s="147"/>
      <c r="Q144" s="174"/>
      <c r="R144" s="75"/>
      <c r="S144" s="75"/>
    </row>
    <row r="145" spans="1:19" s="994" customFormat="1" ht="12.75" customHeight="1">
      <c r="A145" s="98" t="s">
        <v>1574</v>
      </c>
      <c r="B145" s="170" t="s">
        <v>1575</v>
      </c>
      <c r="C145" s="389" t="s">
        <v>1576</v>
      </c>
      <c r="D145" s="389" t="s">
        <v>1716</v>
      </c>
      <c r="E145" s="99" t="s">
        <v>1332</v>
      </c>
      <c r="F145" s="99" t="s">
        <v>1029</v>
      </c>
      <c r="G145" s="99" t="s">
        <v>1031</v>
      </c>
      <c r="H145" s="391">
        <v>222541711.83000001</v>
      </c>
      <c r="I145" s="392">
        <v>101.6943</v>
      </c>
      <c r="J145" s="393">
        <v>2.6708672811405654E-2</v>
      </c>
      <c r="K145" s="393">
        <v>1.3085680189519611E-3</v>
      </c>
      <c r="L145" s="393">
        <v>4.5935317146321708E-3</v>
      </c>
      <c r="M145" s="265"/>
      <c r="N145" s="265"/>
      <c r="O145" s="265"/>
      <c r="P145" s="147"/>
      <c r="Q145" s="174"/>
      <c r="R145" s="75"/>
      <c r="S145" s="75"/>
    </row>
    <row r="146" spans="1:19" ht="18.75" customHeight="1">
      <c r="A146" s="1026" t="s">
        <v>382</v>
      </c>
      <c r="B146" s="1027"/>
      <c r="C146" s="1027"/>
      <c r="D146" s="1027"/>
      <c r="E146" s="1028"/>
      <c r="F146" s="1028"/>
      <c r="G146" s="1028"/>
      <c r="H146" s="1029">
        <f>SUM(H11:H145)</f>
        <v>4208493492.349998</v>
      </c>
      <c r="I146" s="1029"/>
      <c r="J146" s="1030">
        <v>2.2433799848414759E-2</v>
      </c>
      <c r="K146" s="1030"/>
      <c r="L146" s="1030"/>
      <c r="M146" s="265"/>
      <c r="N146" s="265"/>
      <c r="O146" s="265"/>
      <c r="P146" s="147"/>
    </row>
    <row r="147" spans="1:19" ht="12.75" customHeight="1">
      <c r="A147" s="21" t="s">
        <v>284</v>
      </c>
      <c r="M147" s="147"/>
      <c r="N147" s="147"/>
      <c r="O147" s="147"/>
      <c r="P147" s="147"/>
    </row>
    <row r="148" spans="1:19" ht="12.75" customHeight="1">
      <c r="A148" s="45" t="s">
        <v>387</v>
      </c>
      <c r="C148" s="202"/>
      <c r="F148" s="203"/>
      <c r="G148" s="203"/>
      <c r="M148" s="147"/>
      <c r="N148" s="147"/>
      <c r="O148" s="147"/>
      <c r="P148" s="147"/>
    </row>
    <row r="149" spans="1:19" ht="12.75" customHeight="1">
      <c r="A149" s="46" t="s">
        <v>430</v>
      </c>
      <c r="F149" s="203"/>
      <c r="G149" s="203"/>
      <c r="M149" s="147"/>
      <c r="N149" s="147"/>
      <c r="O149" s="147"/>
      <c r="P149" s="147"/>
    </row>
    <row r="150" spans="1:19" ht="12.75" customHeight="1">
      <c r="A150" s="33" t="s">
        <v>107</v>
      </c>
      <c r="M150" s="147"/>
      <c r="N150" s="147"/>
      <c r="O150" s="147"/>
      <c r="P150" s="147"/>
    </row>
    <row r="151" spans="1:19" ht="12.75" customHeight="1">
      <c r="A151" s="489" t="s">
        <v>108</v>
      </c>
      <c r="H151" s="116"/>
    </row>
    <row r="152" spans="1:19" ht="12.75" customHeight="1">
      <c r="A152" s="489" t="s">
        <v>431</v>
      </c>
      <c r="H152" s="75"/>
    </row>
    <row r="153" spans="1:19" ht="12.75" customHeight="1">
      <c r="A153" s="32" t="s">
        <v>1622</v>
      </c>
      <c r="B153" s="48"/>
      <c r="C153" s="48"/>
      <c r="D153" s="48"/>
      <c r="E153" s="48"/>
      <c r="F153" s="48"/>
      <c r="G153" s="48"/>
      <c r="H153" s="48"/>
      <c r="I153" s="48"/>
      <c r="J153" s="48"/>
    </row>
    <row r="154" spans="1:19" s="242" customFormat="1">
      <c r="A154" s="1118" t="s">
        <v>1717</v>
      </c>
      <c r="B154" s="48"/>
      <c r="C154" s="48"/>
      <c r="D154" s="48"/>
      <c r="E154" s="48"/>
      <c r="F154" s="48"/>
      <c r="G154" s="48"/>
      <c r="H154" s="48"/>
      <c r="I154" s="48"/>
      <c r="J154" s="48"/>
    </row>
    <row r="155" spans="1:19" s="994" customFormat="1">
      <c r="A155" s="1123" t="s">
        <v>1718</v>
      </c>
      <c r="B155" s="48"/>
      <c r="C155" s="48"/>
      <c r="D155" s="48"/>
      <c r="E155" s="48"/>
      <c r="F155" s="48"/>
      <c r="G155" s="48"/>
      <c r="H155" s="48"/>
      <c r="I155" s="48"/>
      <c r="J155" s="48"/>
    </row>
    <row r="156" spans="1:19" s="242" customFormat="1">
      <c r="A156" s="565" t="s">
        <v>376</v>
      </c>
      <c r="B156" s="566"/>
      <c r="C156" s="566"/>
      <c r="D156" s="549"/>
      <c r="E156" s="864"/>
      <c r="F156" s="864"/>
      <c r="G156" s="864"/>
      <c r="H156" s="864"/>
      <c r="I156" s="864"/>
      <c r="J156" s="864"/>
      <c r="K156" s="864"/>
      <c r="L156" s="864"/>
    </row>
    <row r="157" spans="1:19" ht="12.75" customHeight="1">
      <c r="A157" s="549" t="s">
        <v>1617</v>
      </c>
      <c r="B157" s="566"/>
      <c r="C157" s="566"/>
      <c r="D157" s="549"/>
    </row>
    <row r="158" spans="1:19" ht="12.75" customHeight="1">
      <c r="A158" s="549" t="s">
        <v>208</v>
      </c>
      <c r="B158" s="549"/>
      <c r="C158" s="549"/>
      <c r="D158" s="549"/>
    </row>
    <row r="159" spans="1:19" ht="12.75" customHeight="1">
      <c r="A159" s="570" t="s">
        <v>80</v>
      </c>
    </row>
    <row r="160" spans="1:19" ht="12.75" customHeight="1">
      <c r="L160" s="34" t="s">
        <v>949</v>
      </c>
    </row>
    <row r="161" spans="1:19" s="994" customFormat="1" ht="12.75" customHeight="1">
      <c r="A161" s="1116"/>
      <c r="I161" s="994" t="s">
        <v>1029</v>
      </c>
      <c r="J161" s="994" t="s">
        <v>1029</v>
      </c>
      <c r="K161" s="994" t="s">
        <v>1029</v>
      </c>
      <c r="L161" s="994" t="s">
        <v>1029</v>
      </c>
      <c r="N161" s="265"/>
      <c r="O161" s="265"/>
      <c r="P161" s="147"/>
      <c r="Q161" s="174"/>
      <c r="R161" s="75"/>
      <c r="S161" s="75"/>
    </row>
    <row r="162" spans="1:19" ht="12.75" customHeight="1">
      <c r="A162" s="33"/>
      <c r="B162" s="994"/>
      <c r="C162" s="994"/>
      <c r="D162" s="994"/>
      <c r="E162" s="994"/>
      <c r="F162" s="994"/>
      <c r="G162" s="994"/>
      <c r="H162" s="994"/>
      <c r="I162" s="994" t="s">
        <v>1029</v>
      </c>
      <c r="J162" s="994"/>
      <c r="K162" s="994"/>
      <c r="L162" s="994"/>
      <c r="M162" s="994"/>
      <c r="N162" s="265"/>
      <c r="O162" s="265"/>
      <c r="P162" s="147"/>
      <c r="Q162" s="174"/>
      <c r="R162" s="75"/>
      <c r="S162" s="75"/>
    </row>
    <row r="163" spans="1:19" s="994" customFormat="1" ht="12.75" customHeight="1">
      <c r="A163" s="52"/>
      <c r="I163" s="994" t="s">
        <v>1029</v>
      </c>
      <c r="J163" s="994" t="s">
        <v>1029</v>
      </c>
      <c r="K163" s="994" t="s">
        <v>1029</v>
      </c>
      <c r="L163" s="994" t="s">
        <v>1029</v>
      </c>
      <c r="N163" s="265"/>
      <c r="O163" s="265"/>
      <c r="P163" s="147"/>
      <c r="Q163" s="174"/>
      <c r="R163" s="75"/>
      <c r="S163" s="75"/>
    </row>
    <row r="164" spans="1:19" s="994" customFormat="1" ht="12.75" customHeight="1">
      <c r="A164" s="33"/>
      <c r="I164" s="994" t="s">
        <v>1029</v>
      </c>
      <c r="J164" s="994" t="s">
        <v>1029</v>
      </c>
      <c r="K164" s="994" t="s">
        <v>1029</v>
      </c>
      <c r="L164" s="994" t="s">
        <v>1029</v>
      </c>
      <c r="N164" s="265"/>
      <c r="O164" s="265"/>
      <c r="P164" s="147"/>
      <c r="Q164" s="174"/>
      <c r="R164" s="75"/>
      <c r="S164" s="75"/>
    </row>
    <row r="165" spans="1:19" ht="12.75" customHeight="1">
      <c r="A165" s="33"/>
      <c r="B165" s="994"/>
      <c r="C165" s="994"/>
      <c r="D165" s="994"/>
      <c r="E165" s="994"/>
      <c r="F165" s="994"/>
      <c r="G165" s="994"/>
      <c r="H165" s="994"/>
      <c r="I165" s="994"/>
      <c r="J165" s="994"/>
      <c r="K165" s="994"/>
      <c r="L165" s="994"/>
      <c r="M165" s="994"/>
    </row>
    <row r="166" spans="1:19" ht="12.75" customHeight="1">
      <c r="A166" s="52"/>
      <c r="B166" s="994"/>
      <c r="C166" s="994"/>
      <c r="D166" s="994"/>
      <c r="E166" s="994"/>
      <c r="F166" s="994"/>
      <c r="G166" s="994"/>
      <c r="H166" s="994"/>
    </row>
    <row r="167" spans="1:19" ht="12.75" customHeight="1">
      <c r="A167" s="994"/>
      <c r="B167" s="994"/>
      <c r="C167" s="994"/>
      <c r="D167" s="994"/>
      <c r="E167" s="994"/>
      <c r="F167" s="994"/>
      <c r="G167" s="994"/>
      <c r="H167" s="994"/>
    </row>
    <row r="168" spans="1:19">
      <c r="A168" s="1116"/>
      <c r="B168" s="52"/>
      <c r="C168" s="52"/>
      <c r="D168" s="52"/>
      <c r="E168" s="52"/>
      <c r="F168" s="52"/>
      <c r="G168" s="52"/>
      <c r="H168" s="52"/>
      <c r="I168" s="52"/>
      <c r="J168" s="52"/>
      <c r="K168" s="52"/>
    </row>
    <row r="169" spans="1:19" ht="12.75" customHeight="1">
      <c r="A169" s="1116"/>
    </row>
    <row r="170" spans="1:19" ht="12.75" customHeight="1">
      <c r="A170" s="33"/>
    </row>
    <row r="171" spans="1:19" ht="12.75" customHeight="1">
      <c r="A171" s="52"/>
    </row>
    <row r="172" spans="1:19" ht="12.75" customHeight="1">
      <c r="A172" s="33"/>
    </row>
    <row r="173" spans="1:19" ht="12.75" customHeight="1">
      <c r="A173" s="33"/>
    </row>
    <row r="174" spans="1:19" ht="12.75" customHeight="1">
      <c r="A174" s="52"/>
    </row>
    <row r="175" spans="1:19" ht="12.75" customHeight="1"/>
    <row r="176" spans="1:19" ht="12.75" customHeight="1">
      <c r="A176" s="33"/>
    </row>
    <row r="177" spans="1:1" ht="12.75" customHeight="1">
      <c r="A177" s="52"/>
    </row>
    <row r="178" spans="1:1" ht="12.75" customHeight="1">
      <c r="A178" s="55"/>
    </row>
    <row r="179" spans="1:1" ht="12.75" customHeight="1">
      <c r="A179" s="33"/>
    </row>
    <row r="180" spans="1:1" ht="12.75" customHeight="1">
      <c r="A180" s="52"/>
    </row>
    <row r="181" spans="1:1" ht="12.75" customHeight="1"/>
    <row r="182" spans="1:1" ht="12.75" customHeight="1"/>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sheetData>
  <mergeCells count="3">
    <mergeCell ref="K8:L8"/>
    <mergeCell ref="H6:I6"/>
    <mergeCell ref="H7:I7"/>
  </mergeCells>
  <hyperlinks>
    <hyperlink ref="A159" location="'2 Sadržaj'!A1" display="Sadržaj / Contents" xr:uid="{00000000-0004-0000-1700-000000000000}"/>
  </hyperlinks>
  <pageMargins left="0.7" right="0.7" top="0.75" bottom="0.75" header="0.3" footer="0.3"/>
  <pageSetup paperSize="9" scale="34" orientation="portrait" r:id="rId1"/>
  <ignoredErrors>
    <ignoredError sqref="B14:B38 B39:B55 B124:B145 B78:B123 B56:B77"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4" customWidth="1"/>
    <col min="10" max="10" width="9.85546875" customWidth="1"/>
    <col min="11" max="15" width="8.85546875" customWidth="1"/>
  </cols>
  <sheetData>
    <row r="1" spans="1:15" ht="12.75" customHeight="1">
      <c r="A1" s="125" t="s">
        <v>643</v>
      </c>
      <c r="O1" s="121" t="str">
        <f>Naslovnica!A20</f>
        <v>Travanj 2026.</v>
      </c>
    </row>
    <row r="2" spans="1:15" ht="12.75" customHeight="1">
      <c r="A2" s="494" t="s">
        <v>644</v>
      </c>
      <c r="O2" s="488" t="str">
        <f>Naslovnica!A24</f>
        <v>April 2026</v>
      </c>
    </row>
    <row r="3" spans="1:15" ht="12.75" customHeight="1">
      <c r="A3" s="10"/>
      <c r="O3" s="11"/>
    </row>
    <row r="4" spans="1:15" ht="12.75" customHeight="1">
      <c r="A4" s="62"/>
      <c r="B4" s="62"/>
      <c r="C4" s="62"/>
      <c r="D4" s="62"/>
      <c r="E4" s="62"/>
      <c r="F4" s="62"/>
      <c r="G4" s="62"/>
      <c r="H4" s="62"/>
      <c r="I4" s="62"/>
      <c r="J4" s="62"/>
      <c r="K4" s="62"/>
      <c r="L4" s="62"/>
      <c r="M4" s="62"/>
      <c r="N4" s="62"/>
      <c r="O4" s="13" t="s">
        <v>1245</v>
      </c>
    </row>
    <row r="5" spans="1:15" ht="25.5" customHeight="1">
      <c r="A5" s="1256" t="s">
        <v>392</v>
      </c>
      <c r="B5" s="1257" t="s">
        <v>393</v>
      </c>
      <c r="C5" s="1258"/>
      <c r="D5" s="1253" t="s">
        <v>394</v>
      </c>
      <c r="E5" s="1254"/>
      <c r="F5" s="1253" t="s">
        <v>395</v>
      </c>
      <c r="G5" s="1254"/>
      <c r="H5" s="1253" t="s">
        <v>1328</v>
      </c>
      <c r="I5" s="1254"/>
      <c r="J5" s="1253" t="s">
        <v>396</v>
      </c>
      <c r="K5" s="1254"/>
      <c r="L5" s="1253" t="s">
        <v>397</v>
      </c>
      <c r="M5" s="1254"/>
      <c r="N5" s="1253" t="s">
        <v>398</v>
      </c>
      <c r="O5" s="1254"/>
    </row>
    <row r="6" spans="1:15" ht="12.75" customHeight="1">
      <c r="A6" s="1256"/>
      <c r="B6" s="531" t="s">
        <v>31</v>
      </c>
      <c r="C6" s="531" t="s">
        <v>32</v>
      </c>
      <c r="D6" s="531" t="s">
        <v>31</v>
      </c>
      <c r="E6" s="531" t="s">
        <v>32</v>
      </c>
      <c r="F6" s="531" t="s">
        <v>31</v>
      </c>
      <c r="G6" s="531" t="s">
        <v>32</v>
      </c>
      <c r="H6" s="531" t="s">
        <v>31</v>
      </c>
      <c r="I6" s="531" t="s">
        <v>32</v>
      </c>
      <c r="J6" s="531" t="s">
        <v>31</v>
      </c>
      <c r="K6" s="531" t="s">
        <v>32</v>
      </c>
      <c r="L6" s="531" t="s">
        <v>31</v>
      </c>
      <c r="M6" s="531" t="s">
        <v>32</v>
      </c>
      <c r="N6" s="531" t="s">
        <v>31</v>
      </c>
      <c r="O6" s="531" t="s">
        <v>32</v>
      </c>
    </row>
    <row r="7" spans="1:15" ht="12.75" customHeight="1">
      <c r="A7" s="1256"/>
      <c r="B7" s="532" t="s">
        <v>29</v>
      </c>
      <c r="C7" s="532" t="s">
        <v>30</v>
      </c>
      <c r="D7" s="532" t="s">
        <v>29</v>
      </c>
      <c r="E7" s="532" t="s">
        <v>30</v>
      </c>
      <c r="F7" s="532" t="s">
        <v>29</v>
      </c>
      <c r="G7" s="532" t="s">
        <v>30</v>
      </c>
      <c r="H7" s="532" t="s">
        <v>29</v>
      </c>
      <c r="I7" s="532" t="s">
        <v>30</v>
      </c>
      <c r="J7" s="532" t="s">
        <v>29</v>
      </c>
      <c r="K7" s="532" t="s">
        <v>30</v>
      </c>
      <c r="L7" s="532" t="s">
        <v>29</v>
      </c>
      <c r="M7" s="532" t="s">
        <v>30</v>
      </c>
      <c r="N7" s="532" t="s">
        <v>29</v>
      </c>
      <c r="O7" s="532" t="s">
        <v>30</v>
      </c>
    </row>
    <row r="8" spans="1:15" ht="21.75">
      <c r="A8" s="112" t="s">
        <v>998</v>
      </c>
      <c r="B8" s="855">
        <v>49754.218509999999</v>
      </c>
      <c r="C8" s="856">
        <v>5.1473919690051342E-2</v>
      </c>
      <c r="D8" s="855">
        <v>4029.7627000000002</v>
      </c>
      <c r="E8" s="856">
        <v>2.7503560216215518E-2</v>
      </c>
      <c r="F8" s="855">
        <v>1070.1240400000002</v>
      </c>
      <c r="G8" s="856">
        <v>1.2232548362882073E-2</v>
      </c>
      <c r="H8" s="855">
        <v>11381.377749999998</v>
      </c>
      <c r="I8" s="856">
        <v>7.1652619272287504E-3</v>
      </c>
      <c r="J8" s="855">
        <v>19684.703620000011</v>
      </c>
      <c r="K8" s="856">
        <v>2.3584980198597959E-2</v>
      </c>
      <c r="L8" s="855">
        <v>15990.591309999998</v>
      </c>
      <c r="M8" s="856">
        <v>2.7340711661106413E-2</v>
      </c>
      <c r="N8" s="855">
        <v>101910.77793000001</v>
      </c>
      <c r="O8" s="856">
        <v>2.4215500893993606E-2</v>
      </c>
    </row>
    <row r="9" spans="1:15" ht="21.75">
      <c r="A9" s="112" t="s">
        <v>999</v>
      </c>
      <c r="B9" s="855">
        <v>1611.119180000072</v>
      </c>
      <c r="C9" s="856">
        <v>1.6668057858401902E-3</v>
      </c>
      <c r="D9" s="855">
        <v>62.738910000038153</v>
      </c>
      <c r="E9" s="856">
        <v>4.2819975208112756E-4</v>
      </c>
      <c r="F9" s="855">
        <v>27.158559999999998</v>
      </c>
      <c r="G9" s="856">
        <v>3.1044849592037433E-4</v>
      </c>
      <c r="H9" s="855">
        <v>0.60492000000000001</v>
      </c>
      <c r="I9" s="856">
        <v>3.8083352826235971E-7</v>
      </c>
      <c r="J9" s="855">
        <v>352.76156999989985</v>
      </c>
      <c r="K9" s="856">
        <v>4.2265684075734952E-4</v>
      </c>
      <c r="L9" s="855">
        <v>1310.1929600000144</v>
      </c>
      <c r="M9" s="856">
        <v>2.2401678115161537E-3</v>
      </c>
      <c r="N9" s="855">
        <v>3364.5764300003011</v>
      </c>
      <c r="O9" s="856">
        <v>7.9947288406085172E-4</v>
      </c>
    </row>
    <row r="10" spans="1:15" ht="21.75">
      <c r="A10" s="112" t="s">
        <v>1000</v>
      </c>
      <c r="B10" s="855">
        <v>920203.73951999983</v>
      </c>
      <c r="C10" s="856">
        <v>0.95200959446317712</v>
      </c>
      <c r="D10" s="855">
        <v>143317.54386999999</v>
      </c>
      <c r="E10" s="856">
        <v>0.9781575222453307</v>
      </c>
      <c r="F10" s="855">
        <v>87498.301340000005</v>
      </c>
      <c r="G10" s="856">
        <v>1.0001898497781427</v>
      </c>
      <c r="H10" s="855">
        <v>1580270.9377200003</v>
      </c>
      <c r="I10" s="856">
        <v>0.99487561466371643</v>
      </c>
      <c r="J10" s="855">
        <v>821838.56485000008</v>
      </c>
      <c r="K10" s="856">
        <v>0.98467554567282867</v>
      </c>
      <c r="L10" s="855">
        <v>568549.09736999986</v>
      </c>
      <c r="M10" s="856">
        <v>0.97210519830210607</v>
      </c>
      <c r="N10" s="855">
        <v>4121678.1846700003</v>
      </c>
      <c r="O10" s="856">
        <v>0.97937140499689168</v>
      </c>
    </row>
    <row r="11" spans="1:15" ht="22.5">
      <c r="A11" s="112" t="s">
        <v>1001</v>
      </c>
      <c r="B11" s="790">
        <v>269519.61212999996</v>
      </c>
      <c r="C11" s="791">
        <v>0.27883526834784983</v>
      </c>
      <c r="D11" s="790">
        <v>33809.849340000001</v>
      </c>
      <c r="E11" s="791">
        <v>0.2307558276877853</v>
      </c>
      <c r="F11" s="790">
        <v>0</v>
      </c>
      <c r="G11" s="791">
        <v>0</v>
      </c>
      <c r="H11" s="790">
        <v>770089.44655000011</v>
      </c>
      <c r="I11" s="791">
        <v>0.48481763044244591</v>
      </c>
      <c r="J11" s="790">
        <v>252628.03552999996</v>
      </c>
      <c r="K11" s="791">
        <v>0.30268310514627639</v>
      </c>
      <c r="L11" s="790">
        <v>116640.10879999999</v>
      </c>
      <c r="M11" s="791">
        <v>0.19943124810066082</v>
      </c>
      <c r="N11" s="790">
        <v>1442687.05235</v>
      </c>
      <c r="O11" s="791">
        <v>0.34280367901745074</v>
      </c>
    </row>
    <row r="12" spans="1:15" ht="22.5">
      <c r="A12" s="78" t="s">
        <v>1002</v>
      </c>
      <c r="B12" s="790">
        <v>227671.29063999999</v>
      </c>
      <c r="C12" s="791">
        <v>0.23554050452582817</v>
      </c>
      <c r="D12" s="790">
        <v>4326.2249000000002</v>
      </c>
      <c r="E12" s="791">
        <v>2.9526946349977618E-2</v>
      </c>
      <c r="F12" s="790">
        <v>0</v>
      </c>
      <c r="G12" s="791">
        <v>0</v>
      </c>
      <c r="H12" s="790">
        <v>0</v>
      </c>
      <c r="I12" s="791">
        <v>0</v>
      </c>
      <c r="J12" s="790">
        <v>0</v>
      </c>
      <c r="K12" s="791">
        <v>0</v>
      </c>
      <c r="L12" s="790">
        <v>166.76911999999999</v>
      </c>
      <c r="M12" s="791">
        <v>2.8514182718465431E-4</v>
      </c>
      <c r="N12" s="790">
        <v>232164.28466</v>
      </c>
      <c r="O12" s="791">
        <v>5.5165651336693856E-2</v>
      </c>
    </row>
    <row r="13" spans="1:15" ht="22.5">
      <c r="A13" s="78" t="s">
        <v>1003</v>
      </c>
      <c r="B13" s="790">
        <v>0</v>
      </c>
      <c r="C13" s="791">
        <v>0</v>
      </c>
      <c r="D13" s="790">
        <v>22726.599039999997</v>
      </c>
      <c r="E13" s="791">
        <v>0.15511146232169593</v>
      </c>
      <c r="F13" s="790">
        <v>0</v>
      </c>
      <c r="G13" s="791">
        <v>0</v>
      </c>
      <c r="H13" s="790">
        <v>0</v>
      </c>
      <c r="I13" s="791">
        <v>0</v>
      </c>
      <c r="J13" s="790">
        <v>181226.45304999998</v>
      </c>
      <c r="K13" s="791">
        <v>0.21713419664107647</v>
      </c>
      <c r="L13" s="790">
        <v>41514.839350000002</v>
      </c>
      <c r="M13" s="791">
        <v>7.0982068787893038E-2</v>
      </c>
      <c r="N13" s="790">
        <v>245467.89143999998</v>
      </c>
      <c r="O13" s="791">
        <v>5.8326784127729049E-2</v>
      </c>
    </row>
    <row r="14" spans="1:15" ht="22.5">
      <c r="A14" s="78" t="s">
        <v>1004</v>
      </c>
      <c r="B14" s="790">
        <v>79.476910000000004</v>
      </c>
      <c r="C14" s="791">
        <v>8.2223944121063815E-5</v>
      </c>
      <c r="D14" s="790">
        <v>15.895379999999999</v>
      </c>
      <c r="E14" s="791">
        <v>1.0848766379956511E-4</v>
      </c>
      <c r="F14" s="790">
        <v>0</v>
      </c>
      <c r="G14" s="791">
        <v>0</v>
      </c>
      <c r="H14" s="790">
        <v>0</v>
      </c>
      <c r="I14" s="791">
        <v>0</v>
      </c>
      <c r="J14" s="790">
        <v>146.10357999999999</v>
      </c>
      <c r="K14" s="791">
        <v>1.7505216780318842E-4</v>
      </c>
      <c r="L14" s="790">
        <v>0</v>
      </c>
      <c r="M14" s="791">
        <v>0</v>
      </c>
      <c r="N14" s="790">
        <v>241.47586999999999</v>
      </c>
      <c r="O14" s="791">
        <v>5.7378221073725473E-5</v>
      </c>
    </row>
    <row r="15" spans="1:15" ht="22.5">
      <c r="A15" s="78" t="s">
        <v>1005</v>
      </c>
      <c r="B15" s="790">
        <v>0</v>
      </c>
      <c r="C15" s="791">
        <v>0</v>
      </c>
      <c r="D15" s="790">
        <v>743.46935000000008</v>
      </c>
      <c r="E15" s="791">
        <v>5.0742576074356959E-3</v>
      </c>
      <c r="F15" s="790">
        <v>0</v>
      </c>
      <c r="G15" s="791">
        <v>0</v>
      </c>
      <c r="H15" s="790">
        <v>0</v>
      </c>
      <c r="I15" s="791">
        <v>0</v>
      </c>
      <c r="J15" s="790">
        <v>16395.825270000001</v>
      </c>
      <c r="K15" s="791">
        <v>1.9644451945912602E-2</v>
      </c>
      <c r="L15" s="790">
        <v>0</v>
      </c>
      <c r="M15" s="791">
        <v>0</v>
      </c>
      <c r="N15" s="790">
        <v>17139.294620000001</v>
      </c>
      <c r="O15" s="791">
        <v>4.0725486805537701E-3</v>
      </c>
    </row>
    <row r="16" spans="1:15" ht="22.5">
      <c r="A16" s="789" t="s">
        <v>1006</v>
      </c>
      <c r="B16" s="790">
        <v>0</v>
      </c>
      <c r="C16" s="791">
        <v>0</v>
      </c>
      <c r="D16" s="790">
        <v>0</v>
      </c>
      <c r="E16" s="791">
        <v>0</v>
      </c>
      <c r="F16" s="790">
        <v>0</v>
      </c>
      <c r="G16" s="791">
        <v>0</v>
      </c>
      <c r="H16" s="790">
        <v>0</v>
      </c>
      <c r="I16" s="791">
        <v>0</v>
      </c>
      <c r="J16" s="790">
        <v>0</v>
      </c>
      <c r="K16" s="791">
        <v>0</v>
      </c>
      <c r="L16" s="790">
        <v>0</v>
      </c>
      <c r="M16" s="791">
        <v>0</v>
      </c>
      <c r="N16" s="790">
        <v>0</v>
      </c>
      <c r="O16" s="791">
        <v>0</v>
      </c>
    </row>
    <row r="17" spans="1:15" ht="22.5">
      <c r="A17" s="789" t="s">
        <v>1007</v>
      </c>
      <c r="B17" s="790">
        <v>982.8</v>
      </c>
      <c r="C17" s="791">
        <v>1.0167694275253216E-3</v>
      </c>
      <c r="D17" s="790">
        <v>0</v>
      </c>
      <c r="E17" s="791">
        <v>0</v>
      </c>
      <c r="F17" s="790">
        <v>0</v>
      </c>
      <c r="G17" s="791">
        <v>0</v>
      </c>
      <c r="H17" s="790">
        <v>0</v>
      </c>
      <c r="I17" s="791">
        <v>0</v>
      </c>
      <c r="J17" s="790">
        <v>0</v>
      </c>
      <c r="K17" s="791">
        <v>0</v>
      </c>
      <c r="L17" s="790">
        <v>9210.6775799999996</v>
      </c>
      <c r="M17" s="791">
        <v>1.5748415742494356E-2</v>
      </c>
      <c r="N17" s="790">
        <v>10193.477579999999</v>
      </c>
      <c r="O17" s="791">
        <v>2.4221203141138038E-3</v>
      </c>
    </row>
    <row r="18" spans="1:15" ht="22.5">
      <c r="A18" s="78" t="s">
        <v>1008</v>
      </c>
      <c r="B18" s="790">
        <v>0</v>
      </c>
      <c r="C18" s="791">
        <v>0</v>
      </c>
      <c r="D18" s="790">
        <v>0</v>
      </c>
      <c r="E18" s="791">
        <v>0</v>
      </c>
      <c r="F18" s="790">
        <v>0</v>
      </c>
      <c r="G18" s="791">
        <v>0</v>
      </c>
      <c r="H18" s="790">
        <v>0</v>
      </c>
      <c r="I18" s="791">
        <v>0</v>
      </c>
      <c r="J18" s="790">
        <v>6448.2749999999996</v>
      </c>
      <c r="K18" s="791">
        <v>7.725919634146575E-3</v>
      </c>
      <c r="L18" s="790">
        <v>8375.8880000000008</v>
      </c>
      <c r="M18" s="791">
        <v>1.4321092589647415E-2</v>
      </c>
      <c r="N18" s="790">
        <v>14824.163</v>
      </c>
      <c r="O18" s="791">
        <v>3.5224393304678493E-3</v>
      </c>
    </row>
    <row r="19" spans="1:15" ht="22.5">
      <c r="A19" s="112" t="s">
        <v>1009</v>
      </c>
      <c r="B19" s="790">
        <v>40786.044580000002</v>
      </c>
      <c r="C19" s="791">
        <v>4.2195770450375307E-2</v>
      </c>
      <c r="D19" s="790">
        <v>5997.6606700000002</v>
      </c>
      <c r="E19" s="791">
        <v>4.0934673744876464E-2</v>
      </c>
      <c r="F19" s="790">
        <v>0</v>
      </c>
      <c r="G19" s="791">
        <v>0</v>
      </c>
      <c r="H19" s="790">
        <v>770089.44655000011</v>
      </c>
      <c r="I19" s="791">
        <v>0.48481763044244591</v>
      </c>
      <c r="J19" s="790">
        <v>48411.378629999999</v>
      </c>
      <c r="K19" s="791">
        <v>5.8003484757337576E-2</v>
      </c>
      <c r="L19" s="790">
        <v>57371.93475</v>
      </c>
      <c r="M19" s="791">
        <v>9.8094529153441384E-2</v>
      </c>
      <c r="N19" s="790">
        <v>922656.46518000017</v>
      </c>
      <c r="O19" s="791">
        <v>0.21923675700681869</v>
      </c>
    </row>
    <row r="20" spans="1:15" ht="22.5">
      <c r="A20" s="78" t="s">
        <v>1010</v>
      </c>
      <c r="B20" s="790">
        <v>650684.12738999992</v>
      </c>
      <c r="C20" s="791">
        <v>0.67317432611532735</v>
      </c>
      <c r="D20" s="790">
        <v>109507.69452999999</v>
      </c>
      <c r="E20" s="791">
        <v>0.74740169455754535</v>
      </c>
      <c r="F20" s="790">
        <v>87498.301340000005</v>
      </c>
      <c r="G20" s="791">
        <v>1.0001898497781427</v>
      </c>
      <c r="H20" s="790">
        <v>810181.49117000005</v>
      </c>
      <c r="I20" s="791">
        <v>0.51005798422127047</v>
      </c>
      <c r="J20" s="790">
        <v>569210.52932000009</v>
      </c>
      <c r="K20" s="791">
        <v>0.68199244052655228</v>
      </c>
      <c r="L20" s="790">
        <v>451908.98856999993</v>
      </c>
      <c r="M20" s="791">
        <v>0.77267395020144525</v>
      </c>
      <c r="N20" s="790">
        <v>2678991.1323200003</v>
      </c>
      <c r="O20" s="791">
        <v>0.636567725979441</v>
      </c>
    </row>
    <row r="21" spans="1:15" ht="18" customHeight="1">
      <c r="A21" s="78" t="s">
        <v>1011</v>
      </c>
      <c r="B21" s="790">
        <v>635406.77168999997</v>
      </c>
      <c r="C21" s="791">
        <v>0.65736892500707578</v>
      </c>
      <c r="D21" s="790">
        <v>29316.879580000001</v>
      </c>
      <c r="E21" s="791">
        <v>0.20009082988436741</v>
      </c>
      <c r="F21" s="790">
        <v>0</v>
      </c>
      <c r="G21" s="791">
        <v>0</v>
      </c>
      <c r="H21" s="790">
        <v>0</v>
      </c>
      <c r="I21" s="791">
        <v>0</v>
      </c>
      <c r="J21" s="790">
        <v>0</v>
      </c>
      <c r="K21" s="791">
        <v>0</v>
      </c>
      <c r="L21" s="790">
        <v>154.15655999999998</v>
      </c>
      <c r="M21" s="791">
        <v>2.6357687316992976E-4</v>
      </c>
      <c r="N21" s="790">
        <v>664877.80782999995</v>
      </c>
      <c r="O21" s="791">
        <v>0.15798475369271348</v>
      </c>
    </row>
    <row r="22" spans="1:15" ht="22.5">
      <c r="A22" s="78" t="s">
        <v>1012</v>
      </c>
      <c r="B22" s="790">
        <v>1183.8646999999999</v>
      </c>
      <c r="C22" s="791">
        <v>1.2247837131526623E-3</v>
      </c>
      <c r="D22" s="790">
        <v>34238.062359999989</v>
      </c>
      <c r="E22" s="791">
        <v>0.2336784272197471</v>
      </c>
      <c r="F22" s="790">
        <v>0</v>
      </c>
      <c r="G22" s="791">
        <v>0</v>
      </c>
      <c r="H22" s="790">
        <v>28747.489869999998</v>
      </c>
      <c r="I22" s="791">
        <v>1.8098274145140751E-2</v>
      </c>
      <c r="J22" s="790">
        <v>509507.73654000001</v>
      </c>
      <c r="K22" s="791">
        <v>0.61046028984247214</v>
      </c>
      <c r="L22" s="790">
        <v>353252.30166999996</v>
      </c>
      <c r="M22" s="791">
        <v>0.6039907553350915</v>
      </c>
      <c r="N22" s="790">
        <v>926929.45513999998</v>
      </c>
      <c r="O22" s="791">
        <v>0.2202520823168411</v>
      </c>
    </row>
    <row r="23" spans="1:15" ht="18" customHeight="1">
      <c r="A23" s="78" t="s">
        <v>1004</v>
      </c>
      <c r="B23" s="790">
        <v>0</v>
      </c>
      <c r="C23" s="791">
        <v>0</v>
      </c>
      <c r="D23" s="790">
        <v>0</v>
      </c>
      <c r="E23" s="791">
        <v>0</v>
      </c>
      <c r="F23" s="790">
        <v>0</v>
      </c>
      <c r="G23" s="791">
        <v>0</v>
      </c>
      <c r="H23" s="790">
        <v>0</v>
      </c>
      <c r="I23" s="791">
        <v>0</v>
      </c>
      <c r="J23" s="790">
        <v>0</v>
      </c>
      <c r="K23" s="791">
        <v>0</v>
      </c>
      <c r="L23" s="790">
        <v>0</v>
      </c>
      <c r="M23" s="791">
        <v>0</v>
      </c>
      <c r="N23" s="790">
        <v>0</v>
      </c>
      <c r="O23" s="791">
        <v>0</v>
      </c>
    </row>
    <row r="24" spans="1:15" ht="22.5">
      <c r="A24" s="78" t="s">
        <v>1013</v>
      </c>
      <c r="B24" s="790">
        <v>0</v>
      </c>
      <c r="C24" s="791">
        <v>0</v>
      </c>
      <c r="D24" s="790">
        <v>2196.8327000000004</v>
      </c>
      <c r="E24" s="791">
        <v>1.4993617477625005E-2</v>
      </c>
      <c r="F24" s="790">
        <v>0</v>
      </c>
      <c r="G24" s="791">
        <v>0</v>
      </c>
      <c r="H24" s="790">
        <v>0</v>
      </c>
      <c r="I24" s="791">
        <v>0</v>
      </c>
      <c r="J24" s="790">
        <v>4421.0676099999991</v>
      </c>
      <c r="K24" s="791">
        <v>5.2970465825338507E-3</v>
      </c>
      <c r="L24" s="790">
        <v>5763.8978999999999</v>
      </c>
      <c r="M24" s="791">
        <v>9.8551121389367051E-3</v>
      </c>
      <c r="N24" s="790">
        <v>12381.798209999999</v>
      </c>
      <c r="O24" s="791">
        <v>2.9420975064035934E-3</v>
      </c>
    </row>
    <row r="25" spans="1:15" ht="22.5">
      <c r="A25" s="789" t="s">
        <v>1006</v>
      </c>
      <c r="B25" s="790">
        <v>13.07335</v>
      </c>
      <c r="C25" s="791">
        <v>1.3525216315972897E-5</v>
      </c>
      <c r="D25" s="790">
        <v>0</v>
      </c>
      <c r="E25" s="791">
        <v>0</v>
      </c>
      <c r="F25" s="790">
        <v>0</v>
      </c>
      <c r="G25" s="791">
        <v>0</v>
      </c>
      <c r="H25" s="790">
        <v>0</v>
      </c>
      <c r="I25" s="791">
        <v>0</v>
      </c>
      <c r="J25" s="790">
        <v>0</v>
      </c>
      <c r="K25" s="791">
        <v>0</v>
      </c>
      <c r="L25" s="790">
        <v>0</v>
      </c>
      <c r="M25" s="791">
        <v>0</v>
      </c>
      <c r="N25" s="790">
        <v>13.07335</v>
      </c>
      <c r="O25" s="791">
        <v>3.1064203908829023E-6</v>
      </c>
    </row>
    <row r="26" spans="1:15" ht="22.5">
      <c r="A26" s="789" t="s">
        <v>1014</v>
      </c>
      <c r="B26" s="790">
        <v>14080.417650000001</v>
      </c>
      <c r="C26" s="791">
        <v>1.4567092178783004E-2</v>
      </c>
      <c r="D26" s="790">
        <v>43543.751349999999</v>
      </c>
      <c r="E26" s="791">
        <v>0.29719074706176635</v>
      </c>
      <c r="F26" s="790">
        <v>87498.301340000005</v>
      </c>
      <c r="G26" s="791">
        <v>1.0001898497781427</v>
      </c>
      <c r="H26" s="790">
        <v>0</v>
      </c>
      <c r="I26" s="791">
        <v>0</v>
      </c>
      <c r="J26" s="790">
        <v>3826.3315499999999</v>
      </c>
      <c r="K26" s="791">
        <v>4.5844710482880304E-3</v>
      </c>
      <c r="L26" s="790">
        <v>74936.683020000011</v>
      </c>
      <c r="M26" s="791">
        <v>0.12812673425080173</v>
      </c>
      <c r="N26" s="790">
        <v>223885.48491</v>
      </c>
      <c r="O26" s="791">
        <v>5.3198486657752626E-2</v>
      </c>
    </row>
    <row r="27" spans="1:15" ht="22.5">
      <c r="A27" s="78" t="s">
        <v>1008</v>
      </c>
      <c r="B27" s="790">
        <v>0</v>
      </c>
      <c r="C27" s="791">
        <v>0</v>
      </c>
      <c r="D27" s="790">
        <v>212.16853999999998</v>
      </c>
      <c r="E27" s="791">
        <v>1.4480729140394619E-3</v>
      </c>
      <c r="F27" s="790">
        <v>0</v>
      </c>
      <c r="G27" s="791">
        <v>0</v>
      </c>
      <c r="H27" s="790">
        <v>781434.0013</v>
      </c>
      <c r="I27" s="791">
        <v>0.49195971007612971</v>
      </c>
      <c r="J27" s="790">
        <v>51455.393620000003</v>
      </c>
      <c r="K27" s="791">
        <v>6.1650633053258193E-2</v>
      </c>
      <c r="L27" s="790">
        <v>17801.949419999997</v>
      </c>
      <c r="M27" s="791">
        <v>3.0437771603445511E-2</v>
      </c>
      <c r="N27" s="790">
        <v>850903.51287999994</v>
      </c>
      <c r="O27" s="791">
        <v>0.20218719938533919</v>
      </c>
    </row>
    <row r="28" spans="1:15" ht="22.5">
      <c r="A28" s="78" t="s">
        <v>1009</v>
      </c>
      <c r="B28" s="790">
        <v>0</v>
      </c>
      <c r="C28" s="791">
        <v>0</v>
      </c>
      <c r="D28" s="790">
        <v>0</v>
      </c>
      <c r="E28" s="791">
        <v>0</v>
      </c>
      <c r="F28" s="790">
        <v>0</v>
      </c>
      <c r="G28" s="791">
        <v>0</v>
      </c>
      <c r="H28" s="790">
        <v>0</v>
      </c>
      <c r="I28" s="791">
        <v>0</v>
      </c>
      <c r="J28" s="790">
        <v>0</v>
      </c>
      <c r="K28" s="791">
        <v>0</v>
      </c>
      <c r="L28" s="790">
        <v>0</v>
      </c>
      <c r="M28" s="791">
        <v>0</v>
      </c>
      <c r="N28" s="790">
        <v>0</v>
      </c>
      <c r="O28" s="791">
        <v>0</v>
      </c>
    </row>
    <row r="29" spans="1:15" ht="22.5">
      <c r="A29" s="78" t="s">
        <v>1015</v>
      </c>
      <c r="B29" s="790">
        <v>9.0899999999999991E-3</v>
      </c>
      <c r="C29" s="791">
        <v>9.4041860970748602E-9</v>
      </c>
      <c r="D29" s="790">
        <v>0</v>
      </c>
      <c r="E29" s="791">
        <v>0</v>
      </c>
      <c r="F29" s="790">
        <v>0</v>
      </c>
      <c r="G29" s="791">
        <v>0</v>
      </c>
      <c r="H29" s="790">
        <v>0</v>
      </c>
      <c r="I29" s="791">
        <v>0</v>
      </c>
      <c r="J29" s="790">
        <v>123.96387</v>
      </c>
      <c r="K29" s="791">
        <v>1.4852575257069428E-4</v>
      </c>
      <c r="L29" s="790">
        <v>0</v>
      </c>
      <c r="M29" s="791">
        <v>0</v>
      </c>
      <c r="N29" s="790">
        <v>123.97296</v>
      </c>
      <c r="O29" s="791">
        <v>2.9457800094245959E-5</v>
      </c>
    </row>
    <row r="30" spans="1:15" ht="21.75">
      <c r="A30" s="112" t="s">
        <v>1016</v>
      </c>
      <c r="B30" s="855">
        <v>971569.08630000008</v>
      </c>
      <c r="C30" s="856">
        <v>1.0051503293432549</v>
      </c>
      <c r="D30" s="855">
        <v>147410.04548000006</v>
      </c>
      <c r="E30" s="856">
        <v>1.0060892822136276</v>
      </c>
      <c r="F30" s="855">
        <v>88595.583939999997</v>
      </c>
      <c r="G30" s="856">
        <v>1.012732846636945</v>
      </c>
      <c r="H30" s="855">
        <v>1591652.9203900001</v>
      </c>
      <c r="I30" s="856">
        <v>1.0020412574244735</v>
      </c>
      <c r="J30" s="855">
        <v>841999.99390999996</v>
      </c>
      <c r="K30" s="856">
        <v>1.0088317084647547</v>
      </c>
      <c r="L30" s="855">
        <v>585849.88164000004</v>
      </c>
      <c r="M30" s="856">
        <v>1.001686077774729</v>
      </c>
      <c r="N30" s="855">
        <v>4227077.5119899996</v>
      </c>
      <c r="O30" s="856">
        <v>1.0044158365750402</v>
      </c>
    </row>
    <row r="31" spans="1:15" ht="22.5">
      <c r="A31" s="78" t="s">
        <v>1017</v>
      </c>
      <c r="B31" s="790">
        <v>4978.2610900000009</v>
      </c>
      <c r="C31" s="791">
        <v>5.1503293432548685E-3</v>
      </c>
      <c r="D31" s="790">
        <v>892.18858000000012</v>
      </c>
      <c r="E31" s="791">
        <v>6.089282213627571E-3</v>
      </c>
      <c r="F31" s="790">
        <v>1113.8909799999997</v>
      </c>
      <c r="G31" s="791">
        <v>1.2732846636945098E-2</v>
      </c>
      <c r="H31" s="790">
        <v>3242.3548599999999</v>
      </c>
      <c r="I31" s="791">
        <v>2.041257424473334E-3</v>
      </c>
      <c r="J31" s="790">
        <v>7371.1981999999989</v>
      </c>
      <c r="K31" s="791">
        <v>8.8317084647546659E-3</v>
      </c>
      <c r="L31" s="790">
        <v>986.12577999999996</v>
      </c>
      <c r="M31" s="791">
        <v>1.6860777747288735E-3</v>
      </c>
      <c r="N31" s="790">
        <v>18584.019489999995</v>
      </c>
      <c r="O31" s="791">
        <v>4.415836575040159E-3</v>
      </c>
    </row>
    <row r="32" spans="1:15" ht="26.25" customHeight="1">
      <c r="A32" s="533" t="s">
        <v>1018</v>
      </c>
      <c r="B32" s="534">
        <v>966590.82521000004</v>
      </c>
      <c r="C32" s="535">
        <v>1</v>
      </c>
      <c r="D32" s="534">
        <v>146517.85690000007</v>
      </c>
      <c r="E32" s="535">
        <v>1</v>
      </c>
      <c r="F32" s="534">
        <v>87481.69296</v>
      </c>
      <c r="G32" s="535">
        <v>1</v>
      </c>
      <c r="H32" s="534">
        <v>1588410.56553</v>
      </c>
      <c r="I32" s="535">
        <v>1</v>
      </c>
      <c r="J32" s="534">
        <v>834628.79570999998</v>
      </c>
      <c r="K32" s="535">
        <v>1</v>
      </c>
      <c r="L32" s="534">
        <v>584863.75586000003</v>
      </c>
      <c r="M32" s="535">
        <v>1</v>
      </c>
      <c r="N32" s="534">
        <v>4208493.4924999997</v>
      </c>
      <c r="O32" s="535">
        <v>1</v>
      </c>
    </row>
    <row r="33" spans="1:15" ht="22.5">
      <c r="A33" s="78" t="s">
        <v>1019</v>
      </c>
      <c r="B33" s="790">
        <v>47.097799999999999</v>
      </c>
      <c r="C33" s="791">
        <v>4.8725684924401807E-5</v>
      </c>
      <c r="D33" s="790">
        <v>9.0501800000000028</v>
      </c>
      <c r="E33" s="791">
        <v>6.1768443734314533E-5</v>
      </c>
      <c r="F33" s="790">
        <v>0</v>
      </c>
      <c r="G33" s="791">
        <v>0</v>
      </c>
      <c r="H33" s="790">
        <v>0</v>
      </c>
      <c r="I33" s="791">
        <v>0</v>
      </c>
      <c r="J33" s="790">
        <v>44.002160000000003</v>
      </c>
      <c r="K33" s="791">
        <v>5.2720634881244843E-5</v>
      </c>
      <c r="L33" s="790">
        <v>1003.31994</v>
      </c>
      <c r="M33" s="791">
        <v>1.7154763480337232E-3</v>
      </c>
      <c r="N33" s="790">
        <v>1103.4700800000001</v>
      </c>
      <c r="O33" s="791">
        <v>2.6220073334234819E-4</v>
      </c>
    </row>
    <row r="34" spans="1:15" ht="33">
      <c r="A34" s="78" t="s">
        <v>1020</v>
      </c>
      <c r="B34" s="790">
        <v>168.00196</v>
      </c>
      <c r="C34" s="791">
        <v>1.7380876749321529E-4</v>
      </c>
      <c r="D34" s="790">
        <v>0</v>
      </c>
      <c r="E34" s="791">
        <v>0</v>
      </c>
      <c r="F34" s="790">
        <v>0</v>
      </c>
      <c r="G34" s="791">
        <v>0</v>
      </c>
      <c r="H34" s="790">
        <v>0</v>
      </c>
      <c r="I34" s="791">
        <v>0</v>
      </c>
      <c r="J34" s="790">
        <v>0</v>
      </c>
      <c r="K34" s="791">
        <v>0</v>
      </c>
      <c r="L34" s="790">
        <v>0</v>
      </c>
      <c r="M34" s="791">
        <v>0</v>
      </c>
      <c r="N34" s="790">
        <v>168.00196</v>
      </c>
      <c r="O34" s="791">
        <v>3.9919738571390937E-5</v>
      </c>
    </row>
    <row r="35" spans="1:15" ht="12.75" customHeight="1">
      <c r="A35" s="21" t="s">
        <v>372</v>
      </c>
      <c r="B35" s="75"/>
      <c r="D35" s="75"/>
      <c r="J35" s="75"/>
    </row>
    <row r="36" spans="1:15" ht="12.75" customHeight="1">
      <c r="A36" s="39" t="s">
        <v>422</v>
      </c>
    </row>
    <row r="37" spans="1:15" ht="12.75" customHeight="1">
      <c r="A37" s="252"/>
      <c r="C37" s="116"/>
      <c r="D37" s="116"/>
      <c r="E37" s="116"/>
      <c r="F37" s="116"/>
      <c r="G37" s="116"/>
      <c r="H37" s="116"/>
      <c r="I37" s="116"/>
      <c r="L37" s="116"/>
    </row>
    <row r="38" spans="1:15" ht="12.75" customHeight="1">
      <c r="A38" s="857"/>
    </row>
    <row r="39" spans="1:15" ht="12.75" customHeight="1">
      <c r="L39" s="116"/>
    </row>
    <row r="40" spans="1:15" ht="12.75" customHeight="1"/>
    <row r="41" spans="1:15" ht="12.75" customHeight="1">
      <c r="A41" s="125" t="s">
        <v>672</v>
      </c>
      <c r="H41" s="121" t="str">
        <f>O1</f>
        <v>Travanj 2026.</v>
      </c>
      <c r="I41" s="1014"/>
    </row>
    <row r="42" spans="1:15">
      <c r="A42" s="494" t="s">
        <v>673</v>
      </c>
      <c r="H42" s="488" t="str">
        <f>O2</f>
        <v>April 2026</v>
      </c>
      <c r="I42" s="500"/>
    </row>
    <row r="43" spans="1:15" ht="12.75" customHeight="1">
      <c r="H43"/>
      <c r="I43" s="178"/>
    </row>
    <row r="44" spans="1:15">
      <c r="H44" s="13" t="s">
        <v>1245</v>
      </c>
      <c r="I44" s="26"/>
    </row>
    <row r="45" spans="1:15" ht="22.5">
      <c r="A45" s="1255" t="s">
        <v>423</v>
      </c>
      <c r="B45" s="536" t="s">
        <v>393</v>
      </c>
      <c r="C45" s="536" t="s">
        <v>394</v>
      </c>
      <c r="D45" s="536" t="s">
        <v>395</v>
      </c>
      <c r="E45" s="536" t="s">
        <v>1329</v>
      </c>
      <c r="F45" s="1013" t="s">
        <v>396</v>
      </c>
      <c r="G45" s="1013" t="s">
        <v>425</v>
      </c>
      <c r="H45" s="1013" t="s">
        <v>398</v>
      </c>
      <c r="I45" s="1015"/>
    </row>
    <row r="46" spans="1:15" ht="22.5">
      <c r="A46" s="1255"/>
      <c r="B46" s="537" t="s">
        <v>424</v>
      </c>
      <c r="C46" s="537" t="s">
        <v>424</v>
      </c>
      <c r="D46" s="537" t="s">
        <v>424</v>
      </c>
      <c r="E46" s="537" t="s">
        <v>424</v>
      </c>
      <c r="F46" s="537" t="s">
        <v>424</v>
      </c>
      <c r="G46" s="537" t="s">
        <v>424</v>
      </c>
      <c r="H46" s="537" t="s">
        <v>424</v>
      </c>
      <c r="I46" s="1016"/>
    </row>
    <row r="47" spans="1:15" ht="22.5">
      <c r="A47" s="78" t="s">
        <v>426</v>
      </c>
      <c r="B47" s="400">
        <v>45387.358429999993</v>
      </c>
      <c r="C47" s="400">
        <v>2870.1214699999996</v>
      </c>
      <c r="D47" s="400">
        <v>1452.78511</v>
      </c>
      <c r="E47" s="400">
        <v>152439.84676999997</v>
      </c>
      <c r="F47" s="400">
        <v>13380.876720000002</v>
      </c>
      <c r="G47" s="400">
        <v>4689.4050200000011</v>
      </c>
      <c r="H47" s="1025">
        <f>SUM(B47:G47)</f>
        <v>220220.39351999998</v>
      </c>
      <c r="I47" s="1017"/>
    </row>
    <row r="48" spans="1:15" ht="22.5">
      <c r="A48" s="401" t="s">
        <v>427</v>
      </c>
      <c r="B48" s="400">
        <v>14719.997620000006</v>
      </c>
      <c r="C48" s="400">
        <v>2483.1991200000002</v>
      </c>
      <c r="D48" s="400">
        <v>3265.2746100000004</v>
      </c>
      <c r="E48" s="400">
        <v>90834.148000000016</v>
      </c>
      <c r="F48" s="400">
        <v>61582.756569999998</v>
      </c>
      <c r="G48" s="400">
        <v>29202.32549000001</v>
      </c>
      <c r="H48" s="1025">
        <f>SUM(B48:G48)</f>
        <v>202087.70141000004</v>
      </c>
      <c r="I48" s="1017"/>
    </row>
    <row r="49" spans="1:15" ht="21.75">
      <c r="A49" s="533" t="s">
        <v>428</v>
      </c>
      <c r="B49" s="538">
        <f>B47-B48</f>
        <v>30667.360809999987</v>
      </c>
      <c r="C49" s="538">
        <f t="shared" ref="C49:D49" si="0">C47-C48</f>
        <v>386.92234999999937</v>
      </c>
      <c r="D49" s="538">
        <f t="shared" si="0"/>
        <v>-1812.4895000000004</v>
      </c>
      <c r="E49" s="538">
        <f>E47-E48</f>
        <v>61605.698769999959</v>
      </c>
      <c r="F49" s="538">
        <f>F47-F48</f>
        <v>-48201.879849999998</v>
      </c>
      <c r="G49" s="538">
        <f>G47-G48</f>
        <v>-24512.920470000008</v>
      </c>
      <c r="H49" s="538">
        <f>H47-H48</f>
        <v>18132.692109999945</v>
      </c>
      <c r="I49" s="1018"/>
    </row>
    <row r="50" spans="1:15" ht="12.75" customHeight="1">
      <c r="A50" s="21" t="s">
        <v>372</v>
      </c>
    </row>
    <row r="51" spans="1:15" ht="12.75" customHeight="1">
      <c r="A51" s="39" t="s">
        <v>422</v>
      </c>
    </row>
    <row r="52" spans="1:15" ht="12.75" customHeight="1"/>
    <row r="53" spans="1:15" ht="12.75" customHeight="1">
      <c r="A53" s="570" t="s">
        <v>80</v>
      </c>
    </row>
    <row r="54" spans="1:15" ht="12.75" customHeight="1"/>
    <row r="55" spans="1:15" ht="12.75" customHeight="1">
      <c r="B55" s="994"/>
      <c r="C55" s="994"/>
      <c r="D55" s="994"/>
      <c r="E55" s="994"/>
      <c r="F55" s="994"/>
      <c r="G55" s="994"/>
    </row>
    <row r="56" spans="1:15" ht="12.75" customHeight="1">
      <c r="B56" s="994"/>
      <c r="C56" s="994"/>
      <c r="D56" s="994"/>
      <c r="E56" s="994"/>
      <c r="F56" s="994"/>
      <c r="G56" s="994"/>
      <c r="O56" s="34" t="s">
        <v>1564</v>
      </c>
    </row>
    <row r="57" spans="1:15" ht="12.75" customHeight="1">
      <c r="B57" s="994"/>
      <c r="C57" s="994"/>
      <c r="D57" s="994"/>
      <c r="E57" s="994"/>
      <c r="F57" s="994"/>
      <c r="G57" s="994"/>
    </row>
    <row r="58" spans="1:15" ht="12.75" customHeight="1">
      <c r="B58" s="994"/>
      <c r="C58" s="994"/>
      <c r="D58" s="994"/>
      <c r="E58" s="994"/>
      <c r="F58" s="994"/>
      <c r="G58" s="99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1" width="10.140625" bestFit="1" customWidth="1"/>
  </cols>
  <sheetData>
    <row r="1" spans="1:13" ht="12.75" customHeight="1">
      <c r="A1" s="123" t="s">
        <v>674</v>
      </c>
      <c r="F1" s="251" t="s">
        <v>201</v>
      </c>
      <c r="G1" s="141" t="s">
        <v>1644</v>
      </c>
    </row>
    <row r="2" spans="1:13">
      <c r="A2" s="490" t="s">
        <v>675</v>
      </c>
      <c r="F2" s="491" t="s">
        <v>202</v>
      </c>
      <c r="G2" s="492" t="s">
        <v>1645</v>
      </c>
    </row>
    <row r="3" spans="1:13" ht="12.75" customHeight="1"/>
    <row r="4" spans="1:13" ht="12.75" customHeight="1">
      <c r="C4" s="167"/>
      <c r="G4" s="140" t="s">
        <v>1246</v>
      </c>
    </row>
    <row r="5" spans="1:13" ht="22.5" customHeight="1">
      <c r="A5" s="522" t="s">
        <v>377</v>
      </c>
      <c r="B5" s="522" t="s">
        <v>378</v>
      </c>
      <c r="C5" s="522" t="s">
        <v>368</v>
      </c>
      <c r="D5" s="522" t="s">
        <v>379</v>
      </c>
      <c r="E5" s="522"/>
      <c r="F5" s="522" t="s">
        <v>380</v>
      </c>
      <c r="G5" s="522" t="s">
        <v>381</v>
      </c>
    </row>
    <row r="6" spans="1:13" ht="12.75" customHeight="1">
      <c r="A6" s="98" t="s">
        <v>78</v>
      </c>
      <c r="B6" s="170">
        <v>47572962490</v>
      </c>
      <c r="C6" s="257" t="s">
        <v>145</v>
      </c>
      <c r="D6" s="98" t="s">
        <v>77</v>
      </c>
      <c r="E6" s="98"/>
      <c r="F6" s="100">
        <v>1840766.53</v>
      </c>
      <c r="G6" s="101">
        <v>28.0747</v>
      </c>
      <c r="J6" s="116"/>
      <c r="K6" s="116"/>
      <c r="L6" s="174"/>
      <c r="M6" s="116"/>
    </row>
    <row r="7" spans="1:13" ht="12.75" customHeight="1">
      <c r="A7" s="98" t="s">
        <v>914</v>
      </c>
      <c r="B7" s="170">
        <v>97433886648</v>
      </c>
      <c r="C7" s="257" t="s">
        <v>147</v>
      </c>
      <c r="D7" s="98" t="s">
        <v>101</v>
      </c>
      <c r="E7" s="98"/>
      <c r="F7" s="100">
        <v>6217457.6699999999</v>
      </c>
      <c r="G7" s="101">
        <v>101.6583</v>
      </c>
      <c r="J7" s="116"/>
      <c r="K7" s="116"/>
      <c r="L7" s="174"/>
      <c r="M7" s="116"/>
    </row>
    <row r="8" spans="1:13" ht="12.75" customHeight="1">
      <c r="A8" s="98" t="s">
        <v>778</v>
      </c>
      <c r="B8" s="170" t="s">
        <v>780</v>
      </c>
      <c r="C8" s="257" t="s">
        <v>781</v>
      </c>
      <c r="D8" s="117" t="s">
        <v>779</v>
      </c>
      <c r="E8" s="98"/>
      <c r="F8" s="100">
        <v>58886089.689999998</v>
      </c>
      <c r="G8" s="101">
        <v>35.444800000000001</v>
      </c>
      <c r="J8" s="116"/>
      <c r="K8" s="116"/>
      <c r="L8" s="174"/>
      <c r="M8" s="116"/>
    </row>
    <row r="9" spans="1:13" ht="12.75" customHeight="1">
      <c r="A9" s="98" t="s">
        <v>794</v>
      </c>
      <c r="B9" s="170">
        <v>75398635234</v>
      </c>
      <c r="C9" s="257" t="s">
        <v>782</v>
      </c>
      <c r="D9" s="117" t="s">
        <v>162</v>
      </c>
      <c r="E9" s="98"/>
      <c r="F9" s="100">
        <v>8185089.4100000001</v>
      </c>
      <c r="G9" s="101">
        <v>949.33550000000002</v>
      </c>
      <c r="J9" s="116"/>
      <c r="K9" s="116"/>
      <c r="L9" s="174"/>
      <c r="M9" s="116"/>
    </row>
    <row r="10" spans="1:13" ht="12.75" customHeight="1">
      <c r="A10" s="98" t="s">
        <v>1248</v>
      </c>
      <c r="B10" s="170" t="s">
        <v>1267</v>
      </c>
      <c r="C10" s="257" t="s">
        <v>1268</v>
      </c>
      <c r="D10" s="117" t="s">
        <v>162</v>
      </c>
      <c r="E10" s="117"/>
      <c r="F10" s="102">
        <v>16361879.26</v>
      </c>
      <c r="G10" s="101">
        <v>110.80800000000001</v>
      </c>
      <c r="J10" s="116"/>
      <c r="K10" s="116"/>
      <c r="L10" s="174"/>
      <c r="M10" s="116"/>
    </row>
    <row r="11" spans="1:13" s="242" customFormat="1" ht="12.75" customHeight="1">
      <c r="A11" s="98" t="s">
        <v>135</v>
      </c>
      <c r="B11" s="170">
        <v>57255663752</v>
      </c>
      <c r="C11" s="257" t="s">
        <v>146</v>
      </c>
      <c r="D11" s="117" t="s">
        <v>162</v>
      </c>
      <c r="E11" s="117"/>
      <c r="F11" s="102">
        <v>1542855.07</v>
      </c>
      <c r="G11" s="101">
        <v>28.8584</v>
      </c>
      <c r="J11" s="116"/>
      <c r="K11" s="116"/>
      <c r="L11" s="174"/>
      <c r="M11" s="116"/>
    </row>
    <row r="12" spans="1:13" ht="18.75" customHeight="1">
      <c r="A12" s="528" t="s">
        <v>382</v>
      </c>
      <c r="B12" s="540"/>
      <c r="C12" s="541"/>
      <c r="D12" s="529"/>
      <c r="E12" s="529"/>
      <c r="F12" s="530">
        <f>SUM(F6:F11)</f>
        <v>93034137.629999995</v>
      </c>
      <c r="G12" s="542"/>
      <c r="J12" s="116"/>
      <c r="K12" s="116"/>
      <c r="L12" s="116"/>
      <c r="M12" s="116"/>
    </row>
    <row r="13" spans="1:13" s="994" customFormat="1" ht="18.75" customHeight="1">
      <c r="A13" s="1020" t="s">
        <v>1611</v>
      </c>
    </row>
    <row r="14" spans="1:13" ht="12.75" customHeight="1">
      <c r="A14" s="21" t="s">
        <v>364</v>
      </c>
    </row>
    <row r="15" spans="1:13" ht="12.75" customHeight="1">
      <c r="A15" s="45" t="s">
        <v>383</v>
      </c>
      <c r="J15" s="116"/>
      <c r="K15" s="116"/>
      <c r="L15" s="174"/>
    </row>
    <row r="16" spans="1:13" s="994" customFormat="1" ht="12.75" customHeight="1">
      <c r="A16" s="1020"/>
    </row>
    <row r="17" spans="1:7" ht="12.75" customHeight="1">
      <c r="A17" s="123" t="s">
        <v>676</v>
      </c>
      <c r="G17" s="141" t="s">
        <v>1592</v>
      </c>
    </row>
    <row r="18" spans="1:7" ht="12.75" customHeight="1">
      <c r="A18" s="490" t="s">
        <v>677</v>
      </c>
      <c r="G18" s="492" t="s">
        <v>1593</v>
      </c>
    </row>
    <row r="19" spans="1:7" ht="12.75" customHeight="1">
      <c r="A19" s="52"/>
    </row>
    <row r="20" spans="1:7" ht="12.75" customHeight="1">
      <c r="A20" s="52"/>
      <c r="G20" s="902" t="s">
        <v>1246</v>
      </c>
    </row>
    <row r="21" spans="1:7" ht="21.75">
      <c r="A21" s="522" t="s">
        <v>384</v>
      </c>
      <c r="B21" s="522" t="s">
        <v>378</v>
      </c>
      <c r="C21" s="522" t="s">
        <v>368</v>
      </c>
      <c r="D21" s="522" t="s">
        <v>379</v>
      </c>
      <c r="E21" s="522" t="s">
        <v>385</v>
      </c>
      <c r="F21" s="522" t="s">
        <v>380</v>
      </c>
      <c r="G21" s="522" t="s">
        <v>381</v>
      </c>
    </row>
    <row r="22" spans="1:7">
      <c r="A22" s="98" t="s">
        <v>184</v>
      </c>
      <c r="B22" s="170" t="s">
        <v>189</v>
      </c>
      <c r="C22" s="257" t="s">
        <v>190</v>
      </c>
      <c r="D22" s="98" t="s">
        <v>77</v>
      </c>
      <c r="E22" s="99"/>
      <c r="F22" s="102">
        <v>571120.14</v>
      </c>
      <c r="G22" s="1113">
        <v>17.9803</v>
      </c>
    </row>
    <row r="23" spans="1:7" s="994" customFormat="1">
      <c r="A23" s="117" t="s">
        <v>1454</v>
      </c>
      <c r="B23" s="170" t="s">
        <v>1457</v>
      </c>
      <c r="C23" s="257" t="s">
        <v>1458</v>
      </c>
      <c r="D23" s="98" t="s">
        <v>77</v>
      </c>
      <c r="E23" s="99"/>
      <c r="F23" s="102">
        <v>2342317.33</v>
      </c>
      <c r="G23" s="1113">
        <v>218.89009999999999</v>
      </c>
    </row>
    <row r="24" spans="1:7" s="994" customFormat="1">
      <c r="A24" s="117" t="s">
        <v>1601</v>
      </c>
      <c r="B24" s="170"/>
      <c r="C24" s="257"/>
      <c r="D24" s="98" t="s">
        <v>77</v>
      </c>
      <c r="E24" s="99"/>
      <c r="F24" s="102">
        <v>1059523.68</v>
      </c>
      <c r="G24" s="1113">
        <v>98.145300000000006</v>
      </c>
    </row>
    <row r="25" spans="1:7" s="994" customFormat="1">
      <c r="A25" s="117" t="s">
        <v>185</v>
      </c>
      <c r="B25" s="170" t="s">
        <v>191</v>
      </c>
      <c r="C25" s="257" t="s">
        <v>192</v>
      </c>
      <c r="D25" s="98" t="s">
        <v>188</v>
      </c>
      <c r="E25" s="99"/>
      <c r="F25" s="102">
        <v>33656287.130000003</v>
      </c>
      <c r="G25" s="1113">
        <v>137.7123</v>
      </c>
    </row>
    <row r="26" spans="1:7">
      <c r="A26" s="98" t="s">
        <v>186</v>
      </c>
      <c r="B26" s="170" t="s">
        <v>193</v>
      </c>
      <c r="C26" s="257" t="s">
        <v>194</v>
      </c>
      <c r="D26" s="98" t="s">
        <v>188</v>
      </c>
      <c r="E26" s="99"/>
      <c r="F26" s="102">
        <v>3134673.6</v>
      </c>
      <c r="G26" s="1113">
        <v>134.11340000000001</v>
      </c>
    </row>
    <row r="27" spans="1:7">
      <c r="A27" s="98" t="s">
        <v>1027</v>
      </c>
      <c r="B27" s="170" t="s">
        <v>1140</v>
      </c>
      <c r="C27" s="257" t="s">
        <v>1141</v>
      </c>
      <c r="D27" s="98" t="s">
        <v>188</v>
      </c>
      <c r="E27" s="99"/>
      <c r="F27" s="102">
        <v>6234450.9500000002</v>
      </c>
      <c r="G27" s="1113">
        <v>160.5976</v>
      </c>
    </row>
    <row r="28" spans="1:7">
      <c r="A28" s="98" t="s">
        <v>187</v>
      </c>
      <c r="B28" s="170" t="s">
        <v>195</v>
      </c>
      <c r="C28" s="257" t="s">
        <v>196</v>
      </c>
      <c r="D28" s="98" t="s">
        <v>188</v>
      </c>
      <c r="E28" s="99"/>
      <c r="F28" s="102">
        <v>737110.19</v>
      </c>
      <c r="G28" s="1113">
        <v>22.008099999999999</v>
      </c>
    </row>
    <row r="29" spans="1:7" s="242" customFormat="1">
      <c r="A29" s="117" t="s">
        <v>1212</v>
      </c>
      <c r="B29" s="170" t="s">
        <v>1216</v>
      </c>
      <c r="C29" s="257" t="s">
        <v>1217</v>
      </c>
      <c r="D29" s="98" t="s">
        <v>1182</v>
      </c>
      <c r="E29" s="99"/>
      <c r="F29" s="102">
        <v>785.93</v>
      </c>
      <c r="G29" s="1113">
        <v>17.503299999999999</v>
      </c>
    </row>
    <row r="30" spans="1:7" s="242" customFormat="1">
      <c r="A30" s="117" t="s">
        <v>1213</v>
      </c>
      <c r="B30" s="170" t="s">
        <v>1218</v>
      </c>
      <c r="C30" s="257" t="s">
        <v>1219</v>
      </c>
      <c r="D30" s="98" t="s">
        <v>1182</v>
      </c>
      <c r="E30" s="99"/>
      <c r="F30" s="102">
        <v>772.69</v>
      </c>
      <c r="G30" s="1113">
        <v>17.208400000000001</v>
      </c>
    </row>
    <row r="31" spans="1:7" s="994" customFormat="1">
      <c r="A31" s="98" t="s">
        <v>1148</v>
      </c>
      <c r="B31" s="170" t="s">
        <v>1179</v>
      </c>
      <c r="C31" s="257" t="s">
        <v>1180</v>
      </c>
      <c r="D31" s="98" t="s">
        <v>1149</v>
      </c>
      <c r="E31" s="99"/>
      <c r="F31" s="102" t="s">
        <v>137</v>
      </c>
      <c r="G31" s="1113" t="s">
        <v>137</v>
      </c>
    </row>
    <row r="32" spans="1:7" s="242" customFormat="1">
      <c r="A32" s="117" t="s">
        <v>1340</v>
      </c>
      <c r="B32" s="170" t="s">
        <v>1346</v>
      </c>
      <c r="C32" s="257" t="s">
        <v>1347</v>
      </c>
      <c r="D32" s="98" t="s">
        <v>138</v>
      </c>
      <c r="E32" s="99"/>
      <c r="F32" s="102">
        <v>1853512.62</v>
      </c>
      <c r="G32" s="1113">
        <v>211.37110000000001</v>
      </c>
    </row>
    <row r="33" spans="1:7" s="994" customFormat="1">
      <c r="A33" s="98" t="s">
        <v>1341</v>
      </c>
      <c r="B33" s="170" t="s">
        <v>1348</v>
      </c>
      <c r="C33" s="257" t="s">
        <v>1349</v>
      </c>
      <c r="D33" s="98" t="s">
        <v>138</v>
      </c>
      <c r="E33" s="99"/>
      <c r="F33" s="102">
        <v>6771117.9199999999</v>
      </c>
      <c r="G33" s="1113">
        <v>216.37530000000001</v>
      </c>
    </row>
    <row r="34" spans="1:7" s="994" customFormat="1">
      <c r="A34" s="98" t="s">
        <v>1589</v>
      </c>
      <c r="B34" s="170" t="s">
        <v>1594</v>
      </c>
      <c r="C34" s="257" t="s">
        <v>1595</v>
      </c>
      <c r="D34" s="98" t="s">
        <v>1588</v>
      </c>
      <c r="E34" s="99"/>
      <c r="F34" s="102">
        <v>292968.40000000002</v>
      </c>
      <c r="G34" s="1113">
        <v>1236.3345999999999</v>
      </c>
    </row>
    <row r="35" spans="1:7" s="994" customFormat="1">
      <c r="A35" s="98" t="s">
        <v>163</v>
      </c>
      <c r="B35" s="170" t="s">
        <v>164</v>
      </c>
      <c r="C35" s="257" t="s">
        <v>165</v>
      </c>
      <c r="D35" s="98" t="s">
        <v>162</v>
      </c>
      <c r="E35" s="99" t="s">
        <v>112</v>
      </c>
      <c r="F35" s="102">
        <v>2443863.06</v>
      </c>
      <c r="G35" s="1113">
        <v>24.26</v>
      </c>
    </row>
    <row r="36" spans="1:7">
      <c r="A36" s="98"/>
      <c r="B36" s="170"/>
      <c r="C36" s="257"/>
      <c r="D36" s="98"/>
      <c r="E36" s="99" t="s">
        <v>113</v>
      </c>
      <c r="F36" s="102">
        <v>3428643.12</v>
      </c>
      <c r="G36" s="1113">
        <v>22.19</v>
      </c>
    </row>
    <row r="37" spans="1:7" ht="12.75" customHeight="1">
      <c r="A37" s="98" t="s">
        <v>1296</v>
      </c>
      <c r="B37" s="170" t="s">
        <v>1350</v>
      </c>
      <c r="C37" s="257" t="s">
        <v>1351</v>
      </c>
      <c r="D37" s="98" t="s">
        <v>162</v>
      </c>
      <c r="E37" s="99"/>
      <c r="F37" s="102">
        <v>57638415.159999996</v>
      </c>
      <c r="G37" s="1113">
        <v>117.77979999999999</v>
      </c>
    </row>
    <row r="38" spans="1:7" s="994" customFormat="1" ht="12.75" customHeight="1">
      <c r="A38" s="98" t="s">
        <v>1342</v>
      </c>
      <c r="B38" s="170" t="s">
        <v>1352</v>
      </c>
      <c r="C38" s="257" t="s">
        <v>1353</v>
      </c>
      <c r="D38" s="98" t="s">
        <v>162</v>
      </c>
      <c r="E38" s="99"/>
      <c r="F38" s="102">
        <v>1162951.8799999999</v>
      </c>
      <c r="G38" s="1113">
        <v>107.11</v>
      </c>
    </row>
    <row r="39" spans="1:7" s="994" customFormat="1" ht="12.75" customHeight="1">
      <c r="A39" s="98" t="s">
        <v>1602</v>
      </c>
      <c r="B39" s="170"/>
      <c r="C39" s="257"/>
      <c r="D39" s="98" t="s">
        <v>162</v>
      </c>
      <c r="E39" s="99"/>
      <c r="F39" s="102">
        <v>9611427.2200000007</v>
      </c>
      <c r="G39" s="1113">
        <v>94.773200000000003</v>
      </c>
    </row>
    <row r="40" spans="1:7" s="994" customFormat="1" ht="12.75" customHeight="1">
      <c r="A40" s="98" t="s">
        <v>1434</v>
      </c>
      <c r="B40" s="170" t="s">
        <v>1459</v>
      </c>
      <c r="C40" s="257" t="s">
        <v>1460</v>
      </c>
      <c r="D40" s="98" t="s">
        <v>162</v>
      </c>
      <c r="E40" s="99"/>
      <c r="F40" s="102">
        <v>512450.93</v>
      </c>
      <c r="G40" s="1113">
        <v>59.140700000000002</v>
      </c>
    </row>
    <row r="41" spans="1:7" s="994" customFormat="1" ht="12.75" customHeight="1">
      <c r="A41" s="98" t="s">
        <v>1603</v>
      </c>
      <c r="B41" s="170"/>
      <c r="C41" s="257"/>
      <c r="D41" s="98"/>
      <c r="E41" s="99"/>
      <c r="F41" s="102">
        <v>4912636.88</v>
      </c>
      <c r="G41" s="1113">
        <v>106.56480000000001</v>
      </c>
    </row>
    <row r="42" spans="1:7" s="994" customFormat="1" ht="12.75" customHeight="1">
      <c r="A42" s="98" t="s">
        <v>1343</v>
      </c>
      <c r="B42" s="170" t="s">
        <v>1354</v>
      </c>
      <c r="C42" s="257" t="s">
        <v>1355</v>
      </c>
      <c r="D42" s="98" t="s">
        <v>162</v>
      </c>
      <c r="E42" s="99"/>
      <c r="F42" s="102">
        <v>2156238.6800000002</v>
      </c>
      <c r="G42" s="1113">
        <v>168.5924</v>
      </c>
    </row>
    <row r="43" spans="1:7" ht="12.75" customHeight="1">
      <c r="A43" s="117" t="s">
        <v>166</v>
      </c>
      <c r="B43" s="170" t="s">
        <v>167</v>
      </c>
      <c r="C43" s="257" t="s">
        <v>168</v>
      </c>
      <c r="D43" s="117" t="s">
        <v>110</v>
      </c>
      <c r="E43" s="117"/>
      <c r="F43" s="102">
        <v>8014715.5199999996</v>
      </c>
      <c r="G43" s="1113">
        <v>1.1361000000000001</v>
      </c>
    </row>
    <row r="44" spans="1:7" s="994" customFormat="1" ht="12.75" customHeight="1">
      <c r="A44" s="117" t="s">
        <v>1604</v>
      </c>
      <c r="B44" s="170"/>
      <c r="C44" s="257"/>
      <c r="D44" s="117" t="s">
        <v>1605</v>
      </c>
      <c r="E44" s="117"/>
      <c r="F44" s="102">
        <v>30418415.829999998</v>
      </c>
      <c r="G44" s="1113">
        <v>100.65</v>
      </c>
    </row>
    <row r="45" spans="1:7" s="994" customFormat="1" ht="12.75" customHeight="1">
      <c r="A45" s="117" t="s">
        <v>1455</v>
      </c>
      <c r="B45" s="170" t="s">
        <v>1461</v>
      </c>
      <c r="C45" s="257" t="s">
        <v>1462</v>
      </c>
      <c r="D45" s="117" t="s">
        <v>1467</v>
      </c>
      <c r="E45" s="117"/>
      <c r="F45" s="102">
        <v>10239438.23</v>
      </c>
      <c r="G45" s="1113">
        <v>105.68170000000001</v>
      </c>
    </row>
    <row r="46" spans="1:7" s="994" customFormat="1" ht="12.75" customHeight="1">
      <c r="A46" s="98" t="s">
        <v>1606</v>
      </c>
      <c r="B46" s="170"/>
      <c r="C46" s="257"/>
      <c r="D46" s="117" t="s">
        <v>1467</v>
      </c>
      <c r="E46" s="117"/>
      <c r="F46" s="102">
        <v>1645285.1</v>
      </c>
      <c r="G46" s="1113">
        <v>102.7206</v>
      </c>
    </row>
    <row r="47" spans="1:7" s="994" customFormat="1" ht="12.75" customHeight="1">
      <c r="A47" s="117" t="s">
        <v>823</v>
      </c>
      <c r="B47" s="170" t="s">
        <v>824</v>
      </c>
      <c r="C47" s="257" t="s">
        <v>825</v>
      </c>
      <c r="D47" s="117" t="s">
        <v>822</v>
      </c>
      <c r="E47" s="117"/>
      <c r="F47" s="102">
        <v>128249176.62</v>
      </c>
      <c r="G47" s="1113">
        <v>29.0139</v>
      </c>
    </row>
    <row r="48" spans="1:7" ht="12.75" customHeight="1">
      <c r="A48" s="98" t="s">
        <v>1294</v>
      </c>
      <c r="B48" s="170" t="s">
        <v>1356</v>
      </c>
      <c r="C48" s="257" t="s">
        <v>1357</v>
      </c>
      <c r="D48" s="98" t="s">
        <v>1295</v>
      </c>
      <c r="E48" s="98"/>
      <c r="F48" s="102">
        <v>7947747.4199999999</v>
      </c>
      <c r="G48" s="1113">
        <v>178.56659999999999</v>
      </c>
    </row>
    <row r="49" spans="1:10" s="994" customFormat="1" ht="12.75" customHeight="1">
      <c r="A49" s="117" t="s">
        <v>1435</v>
      </c>
      <c r="B49" s="170" t="s">
        <v>1463</v>
      </c>
      <c r="C49" s="257" t="s">
        <v>1464</v>
      </c>
      <c r="D49" s="98" t="s">
        <v>1436</v>
      </c>
      <c r="E49" s="98"/>
      <c r="F49" s="102">
        <v>476820995.56</v>
      </c>
      <c r="G49" s="1113">
        <v>110.2418</v>
      </c>
    </row>
    <row r="50" spans="1:10" s="994" customFormat="1" ht="12.75" customHeight="1">
      <c r="A50" s="98" t="s">
        <v>1297</v>
      </c>
      <c r="B50" s="170" t="s">
        <v>1358</v>
      </c>
      <c r="C50" s="257" t="s">
        <v>1359</v>
      </c>
      <c r="D50" s="98" t="s">
        <v>204</v>
      </c>
      <c r="E50" s="98"/>
      <c r="F50" s="102">
        <v>1087731.45</v>
      </c>
      <c r="G50" s="1113">
        <v>175.3801</v>
      </c>
    </row>
    <row r="51" spans="1:10" s="994" customFormat="1" ht="12.75" customHeight="1">
      <c r="A51" s="98" t="s">
        <v>203</v>
      </c>
      <c r="B51" s="170">
        <v>34988643147</v>
      </c>
      <c r="C51" s="257" t="s">
        <v>148</v>
      </c>
      <c r="D51" s="98" t="s">
        <v>204</v>
      </c>
      <c r="E51" s="98"/>
      <c r="F51" s="102">
        <v>23360520.079999998</v>
      </c>
      <c r="G51" s="1113">
        <v>501.82819999999998</v>
      </c>
    </row>
    <row r="52" spans="1:10" s="994" customFormat="1" ht="12.75" customHeight="1">
      <c r="A52" s="98" t="s">
        <v>1607</v>
      </c>
      <c r="B52" s="170"/>
      <c r="C52" s="257"/>
      <c r="D52" s="98" t="s">
        <v>204</v>
      </c>
      <c r="E52" s="98"/>
      <c r="F52" s="102">
        <v>41917173.060000002</v>
      </c>
      <c r="G52" s="1113">
        <v>105.69070000000001</v>
      </c>
    </row>
    <row r="53" spans="1:10" s="994" customFormat="1" ht="12.75" customHeight="1">
      <c r="A53" s="117" t="s">
        <v>1456</v>
      </c>
      <c r="B53" s="170" t="s">
        <v>1465</v>
      </c>
      <c r="C53" s="257" t="s">
        <v>1466</v>
      </c>
      <c r="D53" s="98" t="s">
        <v>204</v>
      </c>
      <c r="E53" s="98"/>
      <c r="F53" s="102">
        <v>31931979.239999998</v>
      </c>
      <c r="G53" s="1113">
        <v>142.83920000000001</v>
      </c>
    </row>
    <row r="54" spans="1:10" s="242" customFormat="1" ht="12.75" customHeight="1">
      <c r="A54" s="98" t="s">
        <v>1344</v>
      </c>
      <c r="B54" s="170" t="s">
        <v>1360</v>
      </c>
      <c r="C54" s="257" t="s">
        <v>1361</v>
      </c>
      <c r="D54" s="98" t="s">
        <v>204</v>
      </c>
      <c r="E54" s="99" t="s">
        <v>112</v>
      </c>
      <c r="F54" s="102">
        <v>4433859.6100000003</v>
      </c>
      <c r="G54" s="1113">
        <v>105.56</v>
      </c>
    </row>
    <row r="55" spans="1:10" s="994" customFormat="1" ht="12.75" customHeight="1">
      <c r="A55" s="98"/>
      <c r="B55" s="170"/>
      <c r="C55" s="257"/>
      <c r="D55" s="98"/>
      <c r="E55" s="99" t="s">
        <v>113</v>
      </c>
      <c r="F55" s="102">
        <v>2048020.87</v>
      </c>
      <c r="G55" s="1113">
        <v>105.56</v>
      </c>
    </row>
    <row r="56" spans="1:10" s="994" customFormat="1" ht="12.75" customHeight="1">
      <c r="A56" s="98"/>
      <c r="B56" s="170"/>
      <c r="C56" s="257"/>
      <c r="D56" s="98"/>
      <c r="E56" s="99" t="s">
        <v>114</v>
      </c>
      <c r="F56" s="102">
        <v>279755.43</v>
      </c>
      <c r="G56" s="1113">
        <v>105.56</v>
      </c>
    </row>
    <row r="57" spans="1:10" s="994" customFormat="1" ht="12.75" customHeight="1">
      <c r="A57" s="98" t="s">
        <v>1345</v>
      </c>
      <c r="B57" s="170" t="s">
        <v>1362</v>
      </c>
      <c r="C57" s="257" t="s">
        <v>1363</v>
      </c>
      <c r="D57" s="98" t="s">
        <v>204</v>
      </c>
      <c r="E57" s="99"/>
      <c r="F57" s="102">
        <v>4516498.54</v>
      </c>
      <c r="G57" s="1113">
        <v>525.98080000000004</v>
      </c>
    </row>
    <row r="58" spans="1:10" s="994" customFormat="1" ht="12.75" customHeight="1">
      <c r="A58" s="98" t="s">
        <v>913</v>
      </c>
      <c r="B58" s="170" t="s">
        <v>1023</v>
      </c>
      <c r="C58" s="257" t="s">
        <v>1022</v>
      </c>
      <c r="D58" s="98" t="s">
        <v>1028</v>
      </c>
      <c r="E58" s="98"/>
      <c r="F58" s="102">
        <v>497678.68</v>
      </c>
      <c r="G58" s="1113">
        <v>953.16840000000002</v>
      </c>
    </row>
    <row r="59" spans="1:10" ht="18.75" customHeight="1">
      <c r="A59" s="528" t="s">
        <v>386</v>
      </c>
      <c r="B59" s="540"/>
      <c r="C59" s="541"/>
      <c r="D59" s="529"/>
      <c r="E59" s="529"/>
      <c r="F59" s="530">
        <f>SUM(F22:F58)</f>
        <v>911930258.75</v>
      </c>
      <c r="G59" s="542"/>
    </row>
    <row r="60" spans="1:10" ht="12.75" customHeight="1">
      <c r="A60" s="21" t="s">
        <v>364</v>
      </c>
      <c r="F60" s="1111"/>
    </row>
    <row r="61" spans="1:10" ht="12.75" customHeight="1">
      <c r="A61" s="45" t="s">
        <v>387</v>
      </c>
    </row>
    <row r="62" spans="1:10" ht="12.75" customHeight="1">
      <c r="A62" s="1039" t="s">
        <v>1608</v>
      </c>
      <c r="J62" s="994"/>
    </row>
    <row r="63" spans="1:10" s="994" customFormat="1" ht="12.75" customHeight="1">
      <c r="A63" s="1040" t="s">
        <v>1609</v>
      </c>
      <c r="C63" s="253"/>
      <c r="J63" s="1040"/>
    </row>
    <row r="64" spans="1:10" s="994" customFormat="1" ht="12.75" customHeight="1">
      <c r="A64" s="1039" t="s">
        <v>1610</v>
      </c>
      <c r="C64" s="253"/>
    </row>
    <row r="65" spans="1:7" s="994" customFormat="1" ht="12.75" customHeight="1">
      <c r="A65" s="1039" t="s">
        <v>1614</v>
      </c>
      <c r="C65" s="253"/>
    </row>
    <row r="66" spans="1:7" s="994" customFormat="1" ht="12.75" customHeight="1">
      <c r="A66" s="1114" t="s">
        <v>1615</v>
      </c>
      <c r="B66" s="308"/>
      <c r="C66" s="253"/>
      <c r="D66" s="308"/>
      <c r="E66" s="308"/>
      <c r="F66" s="308"/>
      <c r="G66" s="308"/>
    </row>
    <row r="67" spans="1:7" s="994" customFormat="1" ht="12.75" customHeight="1">
      <c r="A67" s="1040"/>
      <c r="B67" s="308"/>
      <c r="C67" s="253"/>
      <c r="D67" s="308"/>
      <c r="E67" s="308"/>
      <c r="F67" s="308"/>
      <c r="G67" s="308"/>
    </row>
    <row r="68" spans="1:7" ht="12.75" customHeight="1">
      <c r="A68" s="123" t="s">
        <v>678</v>
      </c>
      <c r="G68" s="141" t="s">
        <v>1644</v>
      </c>
    </row>
    <row r="69" spans="1:7" ht="12.75" customHeight="1">
      <c r="A69" s="490" t="s">
        <v>774</v>
      </c>
      <c r="G69" s="492" t="s">
        <v>1645</v>
      </c>
    </row>
    <row r="70" spans="1:7" ht="12.75" customHeight="1">
      <c r="A70" s="67"/>
    </row>
    <row r="71" spans="1:7" ht="12.75" customHeight="1">
      <c r="A71" s="45"/>
      <c r="G71" s="902" t="s">
        <v>1246</v>
      </c>
    </row>
    <row r="72" spans="1:7" ht="47.25" customHeight="1">
      <c r="A72" s="543" t="s">
        <v>388</v>
      </c>
      <c r="B72" s="522" t="s">
        <v>367</v>
      </c>
      <c r="C72" s="522" t="s">
        <v>368</v>
      </c>
      <c r="D72" s="543" t="s">
        <v>369</v>
      </c>
      <c r="E72" s="543"/>
      <c r="F72" s="543" t="s">
        <v>370</v>
      </c>
      <c r="G72" s="543" t="s">
        <v>371</v>
      </c>
    </row>
    <row r="73" spans="1:7">
      <c r="A73" s="103" t="s">
        <v>144</v>
      </c>
      <c r="B73" s="98">
        <v>8269700991</v>
      </c>
      <c r="C73" s="257" t="s">
        <v>151</v>
      </c>
      <c r="D73" s="103" t="s">
        <v>779</v>
      </c>
      <c r="E73" s="103"/>
      <c r="F73" s="104">
        <v>641098408.76999998</v>
      </c>
      <c r="G73" s="101">
        <v>166.7139</v>
      </c>
    </row>
    <row r="74" spans="1:7">
      <c r="A74" s="21" t="s">
        <v>284</v>
      </c>
      <c r="G74" s="201"/>
    </row>
    <row r="75" spans="1:7">
      <c r="A75" s="137" t="s">
        <v>389</v>
      </c>
    </row>
    <row r="76" spans="1:7" ht="12.75" customHeight="1">
      <c r="A76" s="143" t="s">
        <v>105</v>
      </c>
      <c r="B76" s="163"/>
      <c r="C76" s="163"/>
      <c r="D76" s="163"/>
      <c r="E76" s="200"/>
      <c r="F76" s="163"/>
      <c r="G76" s="163"/>
    </row>
    <row r="77" spans="1:7" ht="21.75" customHeight="1">
      <c r="A77" s="1259" t="s">
        <v>106</v>
      </c>
      <c r="B77" s="1259"/>
      <c r="C77" s="1259"/>
      <c r="D77" s="1259"/>
      <c r="E77" s="1259"/>
      <c r="F77" s="1259"/>
      <c r="G77" s="1259"/>
    </row>
    <row r="78" spans="1:7" ht="12.75" customHeight="1">
      <c r="A78" s="52"/>
    </row>
    <row r="79" spans="1:7" ht="12.75" customHeight="1">
      <c r="A79" s="129" t="s">
        <v>679</v>
      </c>
      <c r="F79" s="130"/>
      <c r="G79" s="141" t="s">
        <v>1644</v>
      </c>
    </row>
    <row r="80" spans="1:7" ht="12.75" customHeight="1">
      <c r="A80" s="493" t="s">
        <v>1206</v>
      </c>
      <c r="F80" s="53"/>
      <c r="G80" s="492" t="s">
        <v>1645</v>
      </c>
    </row>
    <row r="81" spans="1:7" ht="12.75" customHeight="1"/>
    <row r="82" spans="1:7" ht="12.75" customHeight="1">
      <c r="G82" s="902" t="s">
        <v>1246</v>
      </c>
    </row>
    <row r="83" spans="1:7" ht="35.25" customHeight="1">
      <c r="A83" s="543" t="s">
        <v>770</v>
      </c>
      <c r="B83" s="522" t="s">
        <v>378</v>
      </c>
      <c r="C83" s="522" t="s">
        <v>368</v>
      </c>
      <c r="D83" s="543" t="s">
        <v>369</v>
      </c>
      <c r="E83" s="543"/>
      <c r="F83" s="543" t="s">
        <v>370</v>
      </c>
      <c r="G83" s="522" t="s">
        <v>381</v>
      </c>
    </row>
    <row r="84" spans="1:7" s="242" customFormat="1">
      <c r="A84" s="107" t="s">
        <v>1210</v>
      </c>
      <c r="B84" s="170" t="s">
        <v>1214</v>
      </c>
      <c r="C84" s="258" t="s">
        <v>1215</v>
      </c>
      <c r="D84" s="107" t="s">
        <v>1211</v>
      </c>
      <c r="E84" s="107"/>
      <c r="F84" s="108">
        <v>37670301.770000003</v>
      </c>
      <c r="G84" s="109">
        <v>5.7000000000000002E-2</v>
      </c>
    </row>
    <row r="85" spans="1:7" ht="12.75" customHeight="1">
      <c r="A85" s="107" t="s">
        <v>1150</v>
      </c>
      <c r="B85" s="170" t="s">
        <v>1207</v>
      </c>
      <c r="C85" s="258" t="s">
        <v>1208</v>
      </c>
      <c r="D85" s="107" t="s">
        <v>1151</v>
      </c>
      <c r="E85" s="107"/>
      <c r="F85" s="108">
        <v>60554448.259999998</v>
      </c>
      <c r="G85" s="109">
        <v>92.085300000000004</v>
      </c>
    </row>
    <row r="86" spans="1:7" s="242" customFormat="1" ht="12.75" customHeight="1">
      <c r="A86" s="528" t="s">
        <v>386</v>
      </c>
      <c r="B86" s="540"/>
      <c r="C86" s="541"/>
      <c r="D86" s="540"/>
      <c r="E86" s="540"/>
      <c r="F86" s="544">
        <f>SUM(F82:F85)</f>
        <v>98224750.030000001</v>
      </c>
      <c r="G86" s="545"/>
    </row>
    <row r="87" spans="1:7" ht="12.75" customHeight="1">
      <c r="A87" s="40" t="s">
        <v>390</v>
      </c>
    </row>
    <row r="88" spans="1:7" ht="12.75" customHeight="1">
      <c r="A88" s="45" t="s">
        <v>387</v>
      </c>
    </row>
    <row r="89" spans="1:7" ht="12.75" customHeight="1"/>
    <row r="90" spans="1:7" ht="12.75" customHeight="1">
      <c r="A90" s="129" t="s">
        <v>772</v>
      </c>
      <c r="F90" s="130"/>
      <c r="G90" s="141" t="s">
        <v>1483</v>
      </c>
    </row>
    <row r="91" spans="1:7" ht="12.75" customHeight="1">
      <c r="A91" s="493" t="s">
        <v>773</v>
      </c>
      <c r="F91" s="53"/>
      <c r="G91" s="492" t="s">
        <v>1484</v>
      </c>
    </row>
    <row r="92" spans="1:7" ht="12.75" customHeight="1">
      <c r="A92" s="142"/>
    </row>
    <row r="93" spans="1:7" ht="12.75" customHeight="1">
      <c r="G93" s="902" t="s">
        <v>1246</v>
      </c>
    </row>
    <row r="94" spans="1:7" ht="21.75">
      <c r="A94" s="543" t="s">
        <v>391</v>
      </c>
      <c r="B94" s="522" t="s">
        <v>378</v>
      </c>
      <c r="C94" s="522" t="s">
        <v>368</v>
      </c>
      <c r="D94" s="543" t="s">
        <v>369</v>
      </c>
      <c r="E94" s="543"/>
      <c r="F94" s="543" t="s">
        <v>370</v>
      </c>
      <c r="G94" s="522" t="s">
        <v>381</v>
      </c>
    </row>
    <row r="95" spans="1:7" ht="12.75" customHeight="1">
      <c r="A95" s="107" t="s">
        <v>137</v>
      </c>
      <c r="B95" s="170"/>
      <c r="C95" s="258"/>
      <c r="D95" s="107"/>
      <c r="E95" s="107"/>
      <c r="F95" s="881" t="s">
        <v>137</v>
      </c>
      <c r="G95" s="882" t="s">
        <v>137</v>
      </c>
    </row>
    <row r="96" spans="1:7" ht="18.75" customHeight="1">
      <c r="A96" s="528" t="s">
        <v>386</v>
      </c>
      <c r="B96" s="540"/>
      <c r="C96" s="541"/>
      <c r="D96" s="540"/>
      <c r="E96" s="540"/>
      <c r="F96" s="544"/>
      <c r="G96" s="545"/>
    </row>
    <row r="97" spans="1:7" s="242" customFormat="1">
      <c r="A97" s="253" t="s">
        <v>1475</v>
      </c>
    </row>
    <row r="98" spans="1:7" ht="12.75" customHeight="1">
      <c r="A98" s="40" t="s">
        <v>390</v>
      </c>
    </row>
    <row r="99" spans="1:7" ht="12.75" customHeight="1">
      <c r="A99" s="45" t="s">
        <v>387</v>
      </c>
      <c r="F99" s="116"/>
    </row>
    <row r="100" spans="1:7" ht="12.75" customHeight="1">
      <c r="A100" s="489" t="s">
        <v>157</v>
      </c>
      <c r="D100" s="44"/>
    </row>
    <row r="101" spans="1:7">
      <c r="A101" s="143" t="s">
        <v>104</v>
      </c>
    </row>
    <row r="102" spans="1:7" ht="21" customHeight="1">
      <c r="A102" s="1260" t="s">
        <v>103</v>
      </c>
      <c r="B102" s="1260"/>
      <c r="C102" s="1260"/>
      <c r="D102" s="1260"/>
      <c r="E102" s="1260"/>
      <c r="F102" s="1260"/>
      <c r="G102" s="1260"/>
    </row>
    <row r="103" spans="1:7" ht="12.75" customHeight="1">
      <c r="A103" s="570" t="s">
        <v>80</v>
      </c>
      <c r="D103" s="44"/>
      <c r="G103" s="34" t="s">
        <v>950</v>
      </c>
    </row>
    <row r="104" spans="1:7" ht="12.75" customHeight="1">
      <c r="D104" s="44"/>
    </row>
    <row r="105" spans="1:7" ht="12.75" customHeight="1">
      <c r="A105" s="145"/>
      <c r="F105" s="116"/>
    </row>
    <row r="106" spans="1:7" ht="12.75" customHeight="1">
      <c r="A106" s="143"/>
      <c r="D106" s="44"/>
    </row>
    <row r="107" spans="1:7" ht="12.75" customHeight="1">
      <c r="A107" s="143"/>
      <c r="F107" s="116"/>
    </row>
    <row r="108" spans="1:7" ht="12.75" customHeight="1">
      <c r="A108" s="143"/>
    </row>
    <row r="109" spans="1:7" ht="12.75" customHeight="1">
      <c r="A109" s="144"/>
      <c r="F109" s="44"/>
    </row>
    <row r="110" spans="1:7" ht="12.75" customHeight="1">
      <c r="A110" s="144"/>
    </row>
    <row r="111" spans="1:7" ht="12.75" customHeight="1">
      <c r="A111" s="144"/>
    </row>
    <row r="112" spans="1:7" ht="12.75" customHeight="1">
      <c r="A112" s="144"/>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5" t="s">
        <v>681</v>
      </c>
      <c r="G1" s="127" t="str">
        <f>Naslovnica!A20</f>
        <v>Travanj 2026.</v>
      </c>
      <c r="K1" s="242"/>
    </row>
    <row r="2" spans="1:11" ht="12.75" customHeight="1">
      <c r="A2" s="486" t="s">
        <v>682</v>
      </c>
      <c r="G2" s="487" t="str">
        <f>Naslovnica!A24</f>
        <v>April 2026</v>
      </c>
    </row>
    <row r="3" spans="1:11" ht="12.75" customHeight="1"/>
    <row r="4" spans="1:11" ht="12.75" customHeight="1">
      <c r="G4" s="13" t="s">
        <v>1246</v>
      </c>
    </row>
    <row r="5" spans="1:11" ht="33">
      <c r="A5" s="543" t="s">
        <v>366</v>
      </c>
      <c r="B5" s="522" t="s">
        <v>367</v>
      </c>
      <c r="C5" s="522" t="s">
        <v>368</v>
      </c>
      <c r="D5" s="543" t="s">
        <v>369</v>
      </c>
      <c r="E5" s="543" t="s">
        <v>139</v>
      </c>
      <c r="F5" s="543" t="s">
        <v>370</v>
      </c>
      <c r="G5" s="522" t="s">
        <v>381</v>
      </c>
    </row>
    <row r="6" spans="1:11">
      <c r="A6" s="103" t="s">
        <v>1616</v>
      </c>
      <c r="B6" s="170" t="s">
        <v>1338</v>
      </c>
      <c r="C6" s="99" t="s">
        <v>1339</v>
      </c>
      <c r="D6" s="103" t="s">
        <v>101</v>
      </c>
      <c r="E6" s="1002" t="s">
        <v>112</v>
      </c>
      <c r="F6" s="104">
        <v>2732582.55</v>
      </c>
      <c r="G6" s="148">
        <v>133.68</v>
      </c>
    </row>
    <row r="7" spans="1:11">
      <c r="A7" s="103"/>
      <c r="B7" s="170"/>
      <c r="C7" s="99"/>
      <c r="D7" s="103"/>
      <c r="E7" s="1002" t="s">
        <v>113</v>
      </c>
      <c r="F7" s="104">
        <v>76837.73</v>
      </c>
      <c r="G7" s="148">
        <v>129.28</v>
      </c>
    </row>
    <row r="8" spans="1:11">
      <c r="A8" s="103"/>
      <c r="B8" s="170"/>
      <c r="C8" s="99"/>
      <c r="D8" s="103"/>
      <c r="E8" s="1002" t="s">
        <v>114</v>
      </c>
      <c r="F8" s="104"/>
      <c r="G8" s="148"/>
    </row>
    <row r="9" spans="1:11">
      <c r="A9" s="103"/>
      <c r="B9" s="170"/>
      <c r="C9" s="99"/>
      <c r="D9" s="103"/>
      <c r="E9" s="1002" t="s">
        <v>1030</v>
      </c>
      <c r="F9" s="104"/>
      <c r="G9" s="148"/>
    </row>
    <row r="10" spans="1:11">
      <c r="A10" s="528" t="s">
        <v>363</v>
      </c>
      <c r="B10" s="539"/>
      <c r="C10" s="539"/>
      <c r="D10" s="546"/>
      <c r="E10" s="546"/>
      <c r="F10" s="547">
        <f>SUM(F6:F9)</f>
        <v>2809420.28</v>
      </c>
      <c r="G10" s="548"/>
    </row>
    <row r="11" spans="1:11" ht="12.75" customHeight="1">
      <c r="A11" s="21" t="s">
        <v>372</v>
      </c>
    </row>
    <row r="12" spans="1:11" ht="12.75" customHeight="1">
      <c r="A12" s="21"/>
      <c r="F12" s="1038"/>
    </row>
    <row r="13" spans="1:11" ht="12.75" customHeight="1">
      <c r="A13" s="125" t="s">
        <v>683</v>
      </c>
      <c r="G13" s="127" t="s">
        <v>1660</v>
      </c>
    </row>
    <row r="14" spans="1:11" ht="12.75" customHeight="1">
      <c r="A14" s="486" t="s">
        <v>684</v>
      </c>
      <c r="G14" s="487" t="s">
        <v>1661</v>
      </c>
    </row>
    <row r="15" spans="1:11" ht="12.75" customHeight="1"/>
    <row r="16" spans="1:11" ht="12.75" customHeight="1">
      <c r="G16" s="13" t="s">
        <v>1246</v>
      </c>
    </row>
    <row r="17" spans="1:7" ht="54.75">
      <c r="A17" s="543" t="s">
        <v>373</v>
      </c>
      <c r="B17" s="522" t="s">
        <v>367</v>
      </c>
      <c r="C17" s="522" t="s">
        <v>368</v>
      </c>
      <c r="D17" s="543" t="s">
        <v>369</v>
      </c>
      <c r="E17" s="543"/>
      <c r="F17" s="543" t="s">
        <v>370</v>
      </c>
      <c r="G17" s="543" t="s">
        <v>371</v>
      </c>
    </row>
    <row r="18" spans="1:7" ht="12.75" customHeight="1">
      <c r="A18" s="103" t="s">
        <v>136</v>
      </c>
      <c r="B18" s="170">
        <v>75111210338</v>
      </c>
      <c r="C18" s="257" t="s">
        <v>150</v>
      </c>
      <c r="D18" s="255" t="s">
        <v>138</v>
      </c>
      <c r="E18" s="255"/>
      <c r="F18" s="104">
        <v>10661502.220000001</v>
      </c>
      <c r="G18" s="148">
        <v>21.0702</v>
      </c>
    </row>
    <row r="19" spans="1:7" ht="12.75" customHeight="1">
      <c r="A19" s="259" t="s">
        <v>1337</v>
      </c>
      <c r="B19" s="170" t="s">
        <v>159</v>
      </c>
      <c r="C19" s="257" t="s">
        <v>149</v>
      </c>
      <c r="D19" s="103" t="s">
        <v>162</v>
      </c>
      <c r="E19" s="103"/>
      <c r="F19" s="104">
        <v>19192240.41</v>
      </c>
      <c r="G19" s="148">
        <v>6.3087</v>
      </c>
    </row>
    <row r="20" spans="1:7">
      <c r="A20" s="528" t="s">
        <v>363</v>
      </c>
      <c r="B20" s="539"/>
      <c r="C20" s="539"/>
      <c r="D20" s="546"/>
      <c r="E20" s="546"/>
      <c r="F20" s="547">
        <f>SUM(F18:F19)</f>
        <v>29853742.630000003</v>
      </c>
      <c r="G20" s="548"/>
    </row>
    <row r="21" spans="1:7" ht="12.75" customHeight="1">
      <c r="A21" s="21" t="s">
        <v>374</v>
      </c>
    </row>
    <row r="22" spans="1:7" ht="12.75" customHeight="1">
      <c r="A22" s="55"/>
    </row>
    <row r="23" spans="1:7" ht="12.75" customHeight="1"/>
    <row r="24" spans="1:7" ht="12.75" customHeight="1">
      <c r="A24" s="126" t="s">
        <v>685</v>
      </c>
      <c r="G24" s="127" t="s">
        <v>1660</v>
      </c>
    </row>
    <row r="25" spans="1:7" ht="12.75" customHeight="1">
      <c r="A25" s="484" t="s">
        <v>686</v>
      </c>
      <c r="G25" s="487" t="s">
        <v>1661</v>
      </c>
    </row>
    <row r="26" spans="1:7" ht="12.75" customHeight="1"/>
    <row r="27" spans="1:7" ht="12.75" customHeight="1">
      <c r="G27" s="13" t="s">
        <v>1246</v>
      </c>
    </row>
    <row r="28" spans="1:7" ht="54.75">
      <c r="A28" s="543" t="s">
        <v>373</v>
      </c>
      <c r="B28" s="522" t="s">
        <v>367</v>
      </c>
      <c r="C28" s="522" t="s">
        <v>368</v>
      </c>
      <c r="D28" s="543" t="s">
        <v>369</v>
      </c>
      <c r="E28" s="543"/>
      <c r="F28" s="543" t="s">
        <v>370</v>
      </c>
      <c r="G28" s="543" t="s">
        <v>371</v>
      </c>
    </row>
    <row r="29" spans="1:7" ht="12.75" customHeight="1">
      <c r="A29" s="103" t="s">
        <v>137</v>
      </c>
      <c r="B29" s="170"/>
      <c r="C29" s="257"/>
      <c r="D29" s="259"/>
      <c r="E29" s="259"/>
      <c r="F29" s="104" t="s">
        <v>137</v>
      </c>
      <c r="G29" s="148" t="s">
        <v>137</v>
      </c>
    </row>
    <row r="30" spans="1:7" ht="12.75" customHeight="1">
      <c r="A30" s="21" t="s">
        <v>372</v>
      </c>
    </row>
    <row r="31" spans="1:7" ht="19.5" customHeight="1">
      <c r="A31" s="1261" t="s">
        <v>105</v>
      </c>
      <c r="B31" s="1261"/>
      <c r="C31" s="1261"/>
      <c r="D31" s="1261"/>
      <c r="E31" s="1001"/>
    </row>
    <row r="32" spans="1:7" ht="21.75" customHeight="1">
      <c r="A32" s="1259" t="s">
        <v>106</v>
      </c>
      <c r="B32" s="1259"/>
      <c r="C32" s="1259"/>
      <c r="D32" s="1259"/>
      <c r="E32" s="1000"/>
      <c r="F32" s="52"/>
      <c r="G32" s="52"/>
    </row>
    <row r="33" spans="1:7" ht="12.75" customHeight="1">
      <c r="A33" s="726"/>
    </row>
    <row r="34" spans="1:7" ht="12.75" customHeight="1"/>
    <row r="35" spans="1:7" ht="12.75" customHeight="1">
      <c r="A35" s="128" t="s">
        <v>687</v>
      </c>
      <c r="G35" s="121" t="str">
        <f>Naslovnica!A20</f>
        <v>Travanj 2026.</v>
      </c>
    </row>
    <row r="36" spans="1:7" ht="12.75" customHeight="1">
      <c r="A36" s="484" t="s">
        <v>688</v>
      </c>
      <c r="G36" s="488" t="str">
        <f>Naslovnica!A24</f>
        <v>April 2026</v>
      </c>
    </row>
    <row r="37" spans="1:7" ht="12.75" customHeight="1"/>
    <row r="38" spans="1:7" ht="12.75" customHeight="1">
      <c r="F38" s="13"/>
      <c r="G38" s="13" t="s">
        <v>1246</v>
      </c>
    </row>
    <row r="39" spans="1:7" ht="33">
      <c r="A39" s="543" t="s">
        <v>375</v>
      </c>
      <c r="B39" s="522" t="s">
        <v>367</v>
      </c>
      <c r="C39" s="522" t="s">
        <v>368</v>
      </c>
      <c r="D39" s="543" t="s">
        <v>369</v>
      </c>
      <c r="E39" s="543"/>
      <c r="F39" s="543" t="s">
        <v>370</v>
      </c>
      <c r="G39" s="522" t="s">
        <v>381</v>
      </c>
    </row>
    <row r="40" spans="1:7" ht="22.5" customHeight="1">
      <c r="A40" s="105" t="s">
        <v>79</v>
      </c>
      <c r="B40" s="170">
        <v>39146857475</v>
      </c>
      <c r="C40" s="257" t="s">
        <v>152</v>
      </c>
      <c r="D40" s="239" t="s">
        <v>101</v>
      </c>
      <c r="E40" s="239"/>
      <c r="F40" s="106">
        <v>221569488.16</v>
      </c>
      <c r="G40" s="148">
        <v>129.13120000000001</v>
      </c>
    </row>
    <row r="41" spans="1:7" ht="12.75" customHeight="1">
      <c r="A41" s="21" t="s">
        <v>372</v>
      </c>
      <c r="B41" s="246"/>
      <c r="C41" s="247"/>
      <c r="D41" s="248"/>
      <c r="E41" s="248"/>
      <c r="F41" s="249"/>
    </row>
    <row r="42" spans="1:7" ht="12.75" customHeight="1">
      <c r="A42" s="489" t="s">
        <v>158</v>
      </c>
      <c r="F42" s="873"/>
      <c r="G42" s="874"/>
    </row>
    <row r="43" spans="1:7" ht="12.75" customHeight="1">
      <c r="A43" s="139"/>
      <c r="D43" s="798"/>
      <c r="E43" s="798"/>
    </row>
    <row r="44" spans="1:7" ht="12.75" customHeight="1">
      <c r="A44" s="250"/>
      <c r="B44" s="164"/>
      <c r="C44" s="164"/>
      <c r="D44" s="164"/>
      <c r="E44" s="164"/>
      <c r="F44" s="858"/>
      <c r="G44" s="858"/>
    </row>
    <row r="45" spans="1:7" ht="12.75" customHeight="1">
      <c r="A45" s="256"/>
      <c r="B45" s="52"/>
      <c r="C45" s="52"/>
      <c r="D45" s="52"/>
      <c r="E45" s="52"/>
    </row>
    <row r="46" spans="1:7" ht="12.75" customHeight="1">
      <c r="A46" s="158"/>
    </row>
    <row r="47" spans="1:7" ht="12.75" customHeight="1"/>
    <row r="48" spans="1:7" ht="12.75" customHeight="1"/>
    <row r="49" spans="1:7" ht="12.75" customHeight="1">
      <c r="A49" s="565" t="s">
        <v>376</v>
      </c>
      <c r="B49" s="567"/>
      <c r="C49" s="567"/>
      <c r="D49" s="567"/>
      <c r="E49" s="567"/>
    </row>
    <row r="50" spans="1:7" ht="12.75" customHeight="1">
      <c r="A50" s="568" t="s">
        <v>161</v>
      </c>
      <c r="B50" s="567"/>
      <c r="C50" s="567"/>
      <c r="D50" s="567"/>
      <c r="E50" s="567"/>
    </row>
    <row r="51" spans="1:7" ht="12.75" customHeight="1">
      <c r="A51" s="570" t="s">
        <v>80</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766</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1" t="s">
        <v>645</v>
      </c>
      <c r="B1" s="562"/>
      <c r="C1" s="562"/>
      <c r="D1" s="471"/>
      <c r="E1" s="559"/>
      <c r="F1" s="178"/>
      <c r="G1" s="178"/>
      <c r="H1" s="178"/>
      <c r="I1" s="472" t="s">
        <v>1674</v>
      </c>
    </row>
    <row r="2" spans="1:27" ht="15" customHeight="1">
      <c r="A2" s="563" t="s">
        <v>646</v>
      </c>
      <c r="B2" s="562"/>
      <c r="C2" s="562"/>
      <c r="D2" s="471"/>
      <c r="E2" s="560"/>
      <c r="F2" s="178"/>
      <c r="G2" s="178"/>
      <c r="H2" s="178"/>
      <c r="I2" s="479" t="s">
        <v>1675</v>
      </c>
    </row>
    <row r="3" spans="1:27" ht="12.75" customHeight="1">
      <c r="A3" s="41" t="s">
        <v>799</v>
      </c>
    </row>
    <row r="4" spans="1:27" ht="12.75" customHeight="1"/>
    <row r="5" spans="1:27" ht="12.75" customHeight="1">
      <c r="A5" s="131" t="s">
        <v>647</v>
      </c>
    </row>
    <row r="6" spans="1:27" ht="12.75" customHeight="1">
      <c r="A6" s="480" t="s">
        <v>648</v>
      </c>
    </row>
    <row r="7" spans="1:27" ht="12.75" customHeight="1">
      <c r="J7" s="1265"/>
      <c r="K7" s="1265"/>
      <c r="L7" s="293"/>
      <c r="M7" s="293"/>
      <c r="N7" s="293"/>
      <c r="O7" s="293"/>
      <c r="P7" s="293"/>
    </row>
    <row r="8" spans="1:27" ht="16.5" customHeight="1">
      <c r="A8" s="1267" t="s">
        <v>353</v>
      </c>
      <c r="B8" s="1267"/>
      <c r="C8" s="402">
        <v>46022</v>
      </c>
      <c r="D8" s="293"/>
      <c r="E8" s="293"/>
      <c r="F8" s="293"/>
      <c r="G8" s="293"/>
      <c r="J8" s="1265"/>
      <c r="K8" s="1265"/>
      <c r="L8" s="294"/>
      <c r="M8" s="294"/>
      <c r="N8" s="294"/>
      <c r="O8" s="294"/>
      <c r="P8" s="294"/>
    </row>
    <row r="9" spans="1:27" ht="21.75" customHeight="1">
      <c r="A9" s="1268" t="s">
        <v>354</v>
      </c>
      <c r="B9" s="1268"/>
      <c r="C9" s="403">
        <v>15</v>
      </c>
      <c r="D9" s="293"/>
      <c r="E9" s="294"/>
      <c r="F9" s="294"/>
      <c r="G9" s="294"/>
    </row>
    <row r="10" spans="1:27" ht="12.75" customHeight="1">
      <c r="A10" s="16" t="s">
        <v>284</v>
      </c>
    </row>
    <row r="11" spans="1:27" ht="12.75" customHeight="1"/>
    <row r="12" spans="1:27" ht="12.75" customHeight="1">
      <c r="A12" s="131" t="s">
        <v>649</v>
      </c>
    </row>
    <row r="13" spans="1:27" ht="12.75" customHeight="1">
      <c r="A13" s="480" t="s">
        <v>650</v>
      </c>
      <c r="Z13" s="63"/>
      <c r="AA13" s="63"/>
    </row>
    <row r="14" spans="1:27" s="242" customFormat="1" ht="12.75" customHeight="1">
      <c r="A14" s="42"/>
      <c r="F14" s="178"/>
      <c r="I14" s="13" t="s">
        <v>1236</v>
      </c>
      <c r="Y14" s="63"/>
      <c r="Z14" s="63"/>
      <c r="AA14" s="63"/>
    </row>
    <row r="15" spans="1:27" s="242" customFormat="1" ht="22.5" customHeight="1">
      <c r="A15" s="404"/>
      <c r="B15" s="1264" t="s">
        <v>355</v>
      </c>
      <c r="C15" s="1264"/>
      <c r="D15" s="1264"/>
      <c r="E15" s="1264"/>
      <c r="F15" s="1264" t="s">
        <v>294</v>
      </c>
      <c r="G15" s="1264"/>
      <c r="H15" s="1264"/>
      <c r="I15" s="1264"/>
      <c r="Y15" s="63"/>
      <c r="Z15" s="63"/>
      <c r="AA15" s="63"/>
    </row>
    <row r="16" spans="1:27" ht="135" customHeight="1">
      <c r="A16" s="1266" t="s">
        <v>356</v>
      </c>
      <c r="B16" s="727" t="s">
        <v>733</v>
      </c>
      <c r="C16" s="1263" t="s">
        <v>357</v>
      </c>
      <c r="D16" s="727" t="s">
        <v>358</v>
      </c>
      <c r="E16" s="1263" t="s">
        <v>357</v>
      </c>
      <c r="F16" s="727" t="s">
        <v>734</v>
      </c>
      <c r="G16" s="1263" t="s">
        <v>359</v>
      </c>
      <c r="H16" s="727" t="s">
        <v>731</v>
      </c>
      <c r="I16" s="1263" t="s">
        <v>359</v>
      </c>
    </row>
    <row r="17" spans="1:16" ht="15.75" customHeight="1">
      <c r="A17" s="1266"/>
      <c r="B17" s="402">
        <v>46112</v>
      </c>
      <c r="C17" s="1263"/>
      <c r="D17" s="402">
        <v>46112</v>
      </c>
      <c r="E17" s="1263"/>
      <c r="F17" s="454" t="s">
        <v>1680</v>
      </c>
      <c r="G17" s="1263"/>
      <c r="H17" s="454" t="s">
        <v>1680</v>
      </c>
      <c r="I17" s="1263"/>
      <c r="J17" s="1265"/>
      <c r="K17" s="206"/>
      <c r="L17" s="295"/>
      <c r="M17" s="206"/>
      <c r="N17" s="296"/>
      <c r="O17" s="242"/>
    </row>
    <row r="18" spans="1:16" ht="16.5" customHeight="1">
      <c r="A18" s="405" t="s">
        <v>360</v>
      </c>
      <c r="B18" s="406">
        <v>39363</v>
      </c>
      <c r="C18" s="407">
        <v>6.0573531666922248E-3</v>
      </c>
      <c r="D18" s="406">
        <v>499211.05318999995</v>
      </c>
      <c r="E18" s="407">
        <v>1.3466614671858864E-2</v>
      </c>
      <c r="F18" s="406">
        <v>2932</v>
      </c>
      <c r="G18" s="407">
        <v>-0.13916617733411626</v>
      </c>
      <c r="H18" s="406">
        <v>55755.007120000002</v>
      </c>
      <c r="I18" s="409">
        <v>-0.20668806380812074</v>
      </c>
      <c r="J18" s="1265"/>
      <c r="K18" s="297"/>
      <c r="L18" s="298"/>
      <c r="M18" s="297"/>
      <c r="N18" s="298"/>
      <c r="O18" s="242"/>
    </row>
    <row r="19" spans="1:16" ht="16.5" customHeight="1">
      <c r="A19" s="405" t="s">
        <v>361</v>
      </c>
      <c r="B19" s="406">
        <v>159022</v>
      </c>
      <c r="C19" s="407">
        <v>8.6401366353543979E-2</v>
      </c>
      <c r="D19" s="406">
        <v>3504621.4028600003</v>
      </c>
      <c r="E19" s="407">
        <v>0.10756722802912115</v>
      </c>
      <c r="F19" s="406">
        <v>13476</v>
      </c>
      <c r="G19" s="407">
        <v>8.8354062348570503E-2</v>
      </c>
      <c r="H19" s="406">
        <v>425058.75156999996</v>
      </c>
      <c r="I19" s="409">
        <v>3.5111924282885218E-2</v>
      </c>
      <c r="J19" s="41"/>
      <c r="K19" s="299"/>
      <c r="L19" s="300"/>
      <c r="M19" s="299"/>
      <c r="N19" s="301"/>
      <c r="O19" s="242"/>
    </row>
    <row r="20" spans="1:16" ht="16.5" customHeight="1">
      <c r="A20" s="405" t="s">
        <v>362</v>
      </c>
      <c r="B20" s="406">
        <v>3</v>
      </c>
      <c r="C20" s="407">
        <v>0</v>
      </c>
      <c r="D20" s="406">
        <v>0</v>
      </c>
      <c r="E20" s="407" t="s">
        <v>137</v>
      </c>
      <c r="F20" s="406"/>
      <c r="G20" s="407"/>
      <c r="H20" s="406"/>
      <c r="I20" s="408"/>
      <c r="J20" s="41"/>
      <c r="K20" s="299"/>
      <c r="L20" s="300"/>
      <c r="M20" s="299"/>
      <c r="N20" s="301"/>
      <c r="O20" s="242"/>
    </row>
    <row r="21" spans="1:16" ht="16.5" customHeight="1">
      <c r="A21" s="410" t="s">
        <v>363</v>
      </c>
      <c r="B21" s="411">
        <v>198388</v>
      </c>
      <c r="C21" s="412">
        <v>6.945402794548905E-2</v>
      </c>
      <c r="D21" s="411">
        <v>4003832.4560500002</v>
      </c>
      <c r="E21" s="412">
        <v>9.4891803642402101E-2</v>
      </c>
      <c r="F21" s="411">
        <v>16408</v>
      </c>
      <c r="G21" s="412">
        <v>3.9270331897643777E-2</v>
      </c>
      <c r="H21" s="411">
        <v>480813.75868999999</v>
      </c>
      <c r="I21" s="413">
        <v>-2.2443433378000358E-4</v>
      </c>
      <c r="J21" s="41"/>
      <c r="K21" s="299"/>
      <c r="L21" s="300"/>
      <c r="M21" s="299"/>
      <c r="N21" s="301"/>
      <c r="O21" s="242"/>
    </row>
    <row r="22" spans="1:16" ht="12.75" customHeight="1">
      <c r="A22" s="16" t="s">
        <v>364</v>
      </c>
      <c r="H22" s="116"/>
      <c r="I22" s="75"/>
      <c r="J22" s="116"/>
    </row>
    <row r="23" spans="1:16" ht="49.5" customHeight="1">
      <c r="A23" s="1269" t="s">
        <v>365</v>
      </c>
      <c r="B23" s="1269"/>
      <c r="C23" s="1269"/>
      <c r="D23" s="1269"/>
      <c r="E23" s="1269"/>
      <c r="F23" s="1269"/>
      <c r="G23" s="1269"/>
      <c r="H23" s="1269"/>
      <c r="I23" s="1269"/>
    </row>
    <row r="24" spans="1:16" ht="56.25" customHeight="1">
      <c r="A24" s="1269" t="s">
        <v>732</v>
      </c>
      <c r="B24" s="1269"/>
      <c r="C24" s="1269"/>
      <c r="D24" s="1269"/>
      <c r="E24" s="1269"/>
      <c r="F24" s="1269"/>
      <c r="G24" s="1269"/>
      <c r="H24" s="1269"/>
      <c r="I24" s="1269"/>
    </row>
    <row r="25" spans="1:16" ht="23.25" customHeight="1">
      <c r="A25" s="1262" t="s">
        <v>316</v>
      </c>
      <c r="B25" s="1262"/>
      <c r="C25" s="1262"/>
      <c r="D25" s="1262"/>
      <c r="E25" s="1262"/>
      <c r="F25" s="1262"/>
      <c r="G25" s="1262"/>
      <c r="H25" s="1262"/>
      <c r="I25" s="1262"/>
      <c r="J25" s="138"/>
      <c r="K25" s="69"/>
      <c r="L25" s="69"/>
      <c r="M25" s="69"/>
      <c r="N25" s="69"/>
      <c r="O25" s="69"/>
      <c r="P25" s="69"/>
    </row>
    <row r="26" spans="1:16">
      <c r="A26" s="138"/>
      <c r="B26" s="69"/>
      <c r="C26" s="69"/>
      <c r="D26" s="69"/>
      <c r="E26" s="69"/>
      <c r="F26" s="69"/>
      <c r="G26" s="69"/>
    </row>
    <row r="27" spans="1:16" ht="12.75" customHeight="1">
      <c r="A27" s="570" t="s">
        <v>80</v>
      </c>
    </row>
    <row r="28" spans="1:16" ht="12.75" customHeight="1"/>
    <row r="29" spans="1:16" ht="12.75" customHeight="1"/>
    <row r="30" spans="1:16" ht="12.75" customHeight="1"/>
    <row r="31" spans="1:16" ht="12.75" customHeight="1"/>
    <row r="32" spans="1:16" ht="12.75" customHeight="1">
      <c r="I32" s="34" t="s">
        <v>1565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2" customWidth="1"/>
    <col min="3" max="3" width="15" style="242" customWidth="1"/>
    <col min="4" max="4" width="12.140625" customWidth="1"/>
    <col min="5" max="8" width="10" customWidth="1"/>
    <col min="9" max="9" width="11" bestFit="1" customWidth="1"/>
    <col min="10" max="19" width="10" customWidth="1"/>
  </cols>
  <sheetData>
    <row r="1" spans="1:20" ht="18">
      <c r="A1" s="618" t="s">
        <v>881</v>
      </c>
      <c r="B1" s="618"/>
      <c r="C1" s="618"/>
      <c r="D1" s="517"/>
      <c r="E1" s="517"/>
      <c r="F1" s="517"/>
      <c r="G1" s="517"/>
      <c r="H1" s="517"/>
      <c r="I1" s="517"/>
      <c r="J1" s="517"/>
      <c r="K1" s="517"/>
      <c r="L1" s="517"/>
      <c r="M1" s="517"/>
      <c r="N1" s="517"/>
      <c r="O1" s="517"/>
      <c r="P1" s="517"/>
      <c r="Q1" s="517"/>
      <c r="R1" s="517"/>
      <c r="S1" s="517"/>
    </row>
    <row r="2" spans="1:20" ht="16.5">
      <c r="A2" s="619" t="s">
        <v>882</v>
      </c>
      <c r="B2" s="619"/>
      <c r="C2" s="61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4" t="s">
        <v>607</v>
      </c>
      <c r="B4" s="134"/>
      <c r="C4" s="134"/>
      <c r="D4" s="316"/>
      <c r="E4" s="5"/>
      <c r="F4" s="6"/>
      <c r="G4" s="984"/>
      <c r="S4" s="121" t="str">
        <f>Naslovnica!A20</f>
        <v>Travanj 2026.</v>
      </c>
    </row>
    <row r="5" spans="1:20" ht="12.75" customHeight="1">
      <c r="A5" s="510" t="s">
        <v>857</v>
      </c>
      <c r="B5" s="510"/>
      <c r="C5" s="510"/>
      <c r="D5" s="317"/>
      <c r="E5" s="8"/>
      <c r="F5" s="9"/>
      <c r="G5" s="10"/>
      <c r="S5" s="488" t="str">
        <f>Naslovnica!A24</f>
        <v>April 2026</v>
      </c>
    </row>
    <row r="6" spans="1:20" ht="12.75" customHeight="1">
      <c r="E6" s="242"/>
    </row>
    <row r="7" spans="1:20" ht="12.75" customHeight="1">
      <c r="A7" s="1143"/>
      <c r="B7" s="1143"/>
      <c r="C7" s="1143"/>
      <c r="D7" s="1149" t="s">
        <v>19</v>
      </c>
      <c r="E7" s="1149"/>
      <c r="F7" s="1149"/>
      <c r="G7" s="1149" t="s">
        <v>20</v>
      </c>
      <c r="H7" s="1149"/>
      <c r="I7" s="1149"/>
      <c r="J7" s="1149" t="s">
        <v>21</v>
      </c>
      <c r="K7" s="1149"/>
      <c r="L7" s="1149"/>
      <c r="M7" s="1149" t="s">
        <v>22</v>
      </c>
      <c r="N7" s="1149"/>
      <c r="O7" s="1149"/>
      <c r="P7" s="1149" t="s">
        <v>572</v>
      </c>
      <c r="Q7" s="1149"/>
      <c r="R7" s="1149"/>
      <c r="S7" s="1149" t="s">
        <v>445</v>
      </c>
    </row>
    <row r="8" spans="1:20" ht="15" customHeight="1">
      <c r="A8" s="1144"/>
      <c r="B8" s="1144"/>
      <c r="C8" s="1144"/>
      <c r="D8" s="1150" t="s">
        <v>570</v>
      </c>
      <c r="E8" s="1151"/>
      <c r="F8" s="1151"/>
      <c r="G8" s="1150" t="s">
        <v>571</v>
      </c>
      <c r="H8" s="1151"/>
      <c r="I8" s="1151"/>
      <c r="J8" s="1150" t="s">
        <v>570</v>
      </c>
      <c r="K8" s="1151"/>
      <c r="L8" s="1151"/>
      <c r="M8" s="1150" t="s">
        <v>570</v>
      </c>
      <c r="N8" s="1151"/>
      <c r="O8" s="1151"/>
      <c r="P8" s="1150" t="s">
        <v>570</v>
      </c>
      <c r="Q8" s="1151"/>
      <c r="R8" s="1151"/>
      <c r="S8" s="1143"/>
    </row>
    <row r="9" spans="1:20">
      <c r="A9" s="1144" t="s">
        <v>569</v>
      </c>
      <c r="B9" s="1144"/>
      <c r="C9" s="1144"/>
      <c r="D9" s="621" t="s">
        <v>112</v>
      </c>
      <c r="E9" s="621" t="s">
        <v>113</v>
      </c>
      <c r="F9" s="621" t="s">
        <v>114</v>
      </c>
      <c r="G9" s="621" t="s">
        <v>112</v>
      </c>
      <c r="H9" s="621" t="s">
        <v>113</v>
      </c>
      <c r="I9" s="621" t="s">
        <v>114</v>
      </c>
      <c r="J9" s="621" t="s">
        <v>112</v>
      </c>
      <c r="K9" s="621" t="s">
        <v>113</v>
      </c>
      <c r="L9" s="621" t="s">
        <v>114</v>
      </c>
      <c r="M9" s="621" t="s">
        <v>112</v>
      </c>
      <c r="N9" s="621" t="s">
        <v>113</v>
      </c>
      <c r="O9" s="621" t="s">
        <v>114</v>
      </c>
      <c r="P9" s="621" t="s">
        <v>112</v>
      </c>
      <c r="Q9" s="621" t="s">
        <v>113</v>
      </c>
      <c r="R9" s="621" t="s">
        <v>114</v>
      </c>
      <c r="S9" s="1143"/>
    </row>
    <row r="10" spans="1:20" s="308" customFormat="1" ht="22.5" customHeight="1">
      <c r="A10" s="1137" t="s">
        <v>573</v>
      </c>
      <c r="B10" s="1137"/>
      <c r="C10" s="1137"/>
      <c r="D10" s="623">
        <v>124441</v>
      </c>
      <c r="E10" s="623">
        <v>602184</v>
      </c>
      <c r="F10" s="623">
        <v>29038</v>
      </c>
      <c r="G10" s="623">
        <v>112224</v>
      </c>
      <c r="H10" s="623">
        <v>316804</v>
      </c>
      <c r="I10" s="623">
        <v>10637</v>
      </c>
      <c r="J10" s="623">
        <v>181513</v>
      </c>
      <c r="K10" s="623">
        <v>342815</v>
      </c>
      <c r="L10" s="623">
        <v>14575</v>
      </c>
      <c r="M10" s="623">
        <v>124588</v>
      </c>
      <c r="N10" s="623">
        <v>523603</v>
      </c>
      <c r="O10" s="623">
        <v>25178</v>
      </c>
      <c r="P10" s="623">
        <v>542766</v>
      </c>
      <c r="Q10" s="623">
        <v>1785406</v>
      </c>
      <c r="R10" s="623">
        <v>79428</v>
      </c>
      <c r="S10" s="623">
        <v>2407600</v>
      </c>
    </row>
    <row r="11" spans="1:20" ht="21.75" customHeight="1">
      <c r="A11" s="1139" t="s">
        <v>574</v>
      </c>
      <c r="B11" s="1139"/>
      <c r="C11" s="1139"/>
      <c r="D11" s="622">
        <v>5.1686741983718226E-2</v>
      </c>
      <c r="E11" s="622">
        <v>0.25011795979398571</v>
      </c>
      <c r="F11" s="622">
        <v>1.206097358365177E-2</v>
      </c>
      <c r="G11" s="622">
        <v>4.6612394085396247E-2</v>
      </c>
      <c r="H11" s="622">
        <v>0.13158498089383619</v>
      </c>
      <c r="I11" s="622">
        <v>4.4180927064296398E-3</v>
      </c>
      <c r="J11" s="622">
        <v>7.5391676358199031E-2</v>
      </c>
      <c r="K11" s="622">
        <v>0.14238868582821065</v>
      </c>
      <c r="L11" s="622">
        <v>6.0537464695132083E-3</v>
      </c>
      <c r="M11" s="622">
        <v>5.1747798637647446E-2</v>
      </c>
      <c r="N11" s="622">
        <v>0.21747923243063633</v>
      </c>
      <c r="O11" s="622">
        <v>1.0457717228775544E-2</v>
      </c>
      <c r="P11" s="622">
        <v>0.22543861106496096</v>
      </c>
      <c r="Q11" s="622">
        <v>0.74157085894666885</v>
      </c>
      <c r="R11" s="622">
        <v>3.2990529988370161E-2</v>
      </c>
      <c r="S11" s="622">
        <v>1</v>
      </c>
    </row>
    <row r="12" spans="1:20" ht="22.5" customHeight="1">
      <c r="A12" s="1142" t="s">
        <v>575</v>
      </c>
      <c r="B12" s="1142"/>
      <c r="C12" s="1142"/>
      <c r="D12" s="309">
        <v>29</v>
      </c>
      <c r="E12" s="309">
        <v>28</v>
      </c>
      <c r="F12" s="309">
        <v>2</v>
      </c>
      <c r="G12" s="309">
        <v>29</v>
      </c>
      <c r="H12" s="309">
        <v>29</v>
      </c>
      <c r="I12" s="309">
        <v>1</v>
      </c>
      <c r="J12" s="309">
        <v>120</v>
      </c>
      <c r="K12" s="309">
        <v>24</v>
      </c>
      <c r="L12" s="309">
        <v>3</v>
      </c>
      <c r="M12" s="309">
        <v>10</v>
      </c>
      <c r="N12" s="309">
        <v>13</v>
      </c>
      <c r="O12" s="309">
        <v>0</v>
      </c>
      <c r="P12" s="309">
        <v>188</v>
      </c>
      <c r="Q12" s="309">
        <v>94</v>
      </c>
      <c r="R12" s="309">
        <v>6</v>
      </c>
      <c r="S12" s="309">
        <v>288</v>
      </c>
    </row>
    <row r="13" spans="1:20" ht="22.5" customHeight="1">
      <c r="A13" s="1142" t="s">
        <v>576</v>
      </c>
      <c r="B13" s="1142"/>
      <c r="C13" s="1142"/>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row>
    <row r="14" spans="1:20" ht="22.5" customHeight="1">
      <c r="A14" s="1142" t="s">
        <v>577</v>
      </c>
      <c r="B14" s="1142"/>
      <c r="C14" s="1142"/>
      <c r="D14" s="309">
        <v>581</v>
      </c>
      <c r="E14" s="309">
        <v>0</v>
      </c>
      <c r="F14" s="309">
        <v>0</v>
      </c>
      <c r="G14" s="309">
        <v>581</v>
      </c>
      <c r="H14" s="309">
        <v>3</v>
      </c>
      <c r="I14" s="309">
        <v>0</v>
      </c>
      <c r="J14" s="309">
        <v>1166</v>
      </c>
      <c r="K14" s="309">
        <v>0</v>
      </c>
      <c r="L14" s="309">
        <v>0</v>
      </c>
      <c r="M14" s="309">
        <v>581</v>
      </c>
      <c r="N14" s="309">
        <v>0</v>
      </c>
      <c r="O14" s="309">
        <v>0</v>
      </c>
      <c r="P14" s="309">
        <v>2909</v>
      </c>
      <c r="Q14" s="309">
        <v>3</v>
      </c>
      <c r="R14" s="309">
        <v>0</v>
      </c>
      <c r="S14" s="309">
        <v>2912</v>
      </c>
      <c r="T14" s="75"/>
    </row>
    <row r="15" spans="1:20" ht="21.75" customHeight="1">
      <c r="A15" s="1139" t="s">
        <v>578</v>
      </c>
      <c r="B15" s="1139"/>
      <c r="C15" s="1139"/>
      <c r="D15" s="626">
        <v>610</v>
      </c>
      <c r="E15" s="626">
        <v>28</v>
      </c>
      <c r="F15" s="626">
        <v>2</v>
      </c>
      <c r="G15" s="626">
        <v>610</v>
      </c>
      <c r="H15" s="626">
        <v>32</v>
      </c>
      <c r="I15" s="626">
        <v>1</v>
      </c>
      <c r="J15" s="626">
        <v>1286</v>
      </c>
      <c r="K15" s="626">
        <v>24</v>
      </c>
      <c r="L15" s="626">
        <v>3</v>
      </c>
      <c r="M15" s="626">
        <v>591</v>
      </c>
      <c r="N15" s="626">
        <v>13</v>
      </c>
      <c r="O15" s="626">
        <v>0</v>
      </c>
      <c r="P15" s="626">
        <v>3097</v>
      </c>
      <c r="Q15" s="626">
        <v>97</v>
      </c>
      <c r="R15" s="626">
        <v>6</v>
      </c>
      <c r="S15" s="626">
        <v>3200</v>
      </c>
    </row>
    <row r="16" spans="1:20" ht="22.5" customHeight="1">
      <c r="A16" s="1140" t="s">
        <v>579</v>
      </c>
      <c r="B16" s="1140"/>
      <c r="C16" s="1140"/>
      <c r="D16" s="155">
        <v>10</v>
      </c>
      <c r="E16" s="155">
        <v>86</v>
      </c>
      <c r="F16" s="155">
        <v>5</v>
      </c>
      <c r="G16" s="155">
        <v>8</v>
      </c>
      <c r="H16" s="155">
        <v>74</v>
      </c>
      <c r="I16" s="155">
        <v>1</v>
      </c>
      <c r="J16" s="155">
        <v>22</v>
      </c>
      <c r="K16" s="155">
        <v>227</v>
      </c>
      <c r="L16" s="155">
        <v>0</v>
      </c>
      <c r="M16" s="155">
        <v>2</v>
      </c>
      <c r="N16" s="155">
        <v>33</v>
      </c>
      <c r="O16" s="155">
        <v>3</v>
      </c>
      <c r="P16" s="155">
        <v>42</v>
      </c>
      <c r="Q16" s="155">
        <v>420</v>
      </c>
      <c r="R16" s="155">
        <v>9</v>
      </c>
      <c r="S16" s="155">
        <v>471</v>
      </c>
    </row>
    <row r="17" spans="1:20" ht="22.5" customHeight="1">
      <c r="A17" s="1140" t="s">
        <v>580</v>
      </c>
      <c r="B17" s="1140"/>
      <c r="C17" s="1140"/>
      <c r="D17" s="156">
        <v>85</v>
      </c>
      <c r="E17" s="155">
        <v>15</v>
      </c>
      <c r="F17" s="155">
        <v>1</v>
      </c>
      <c r="G17" s="155">
        <v>74</v>
      </c>
      <c r="H17" s="155">
        <v>8</v>
      </c>
      <c r="I17" s="155">
        <v>1</v>
      </c>
      <c r="J17" s="155">
        <v>227</v>
      </c>
      <c r="K17" s="155">
        <v>22</v>
      </c>
      <c r="L17" s="155">
        <v>0</v>
      </c>
      <c r="M17" s="155">
        <v>33</v>
      </c>
      <c r="N17" s="155">
        <v>5</v>
      </c>
      <c r="O17" s="155">
        <v>0</v>
      </c>
      <c r="P17" s="155">
        <v>419</v>
      </c>
      <c r="Q17" s="155">
        <v>50</v>
      </c>
      <c r="R17" s="155">
        <v>2</v>
      </c>
      <c r="S17" s="155">
        <v>471</v>
      </c>
    </row>
    <row r="18" spans="1:20" ht="22.5" customHeight="1">
      <c r="A18" s="1141" t="s">
        <v>581</v>
      </c>
      <c r="B18" s="1141"/>
      <c r="C18" s="1141"/>
      <c r="D18" s="155">
        <v>46</v>
      </c>
      <c r="E18" s="155">
        <v>30</v>
      </c>
      <c r="F18" s="155">
        <v>0</v>
      </c>
      <c r="G18" s="155">
        <v>36</v>
      </c>
      <c r="H18" s="155">
        <v>2</v>
      </c>
      <c r="I18" s="155">
        <v>0</v>
      </c>
      <c r="J18" s="155">
        <v>3</v>
      </c>
      <c r="K18" s="155">
        <v>8</v>
      </c>
      <c r="L18" s="155">
        <v>0</v>
      </c>
      <c r="M18" s="155">
        <v>63</v>
      </c>
      <c r="N18" s="155">
        <v>74</v>
      </c>
      <c r="O18" s="155">
        <v>1</v>
      </c>
      <c r="P18" s="155">
        <v>148</v>
      </c>
      <c r="Q18" s="155">
        <v>114</v>
      </c>
      <c r="R18" s="155">
        <v>1</v>
      </c>
      <c r="S18" s="155">
        <v>263</v>
      </c>
    </row>
    <row r="19" spans="1:20" ht="22.5" customHeight="1">
      <c r="A19" s="1138" t="s">
        <v>582</v>
      </c>
      <c r="B19" s="1138"/>
      <c r="C19" s="1138"/>
      <c r="D19" s="155">
        <v>2</v>
      </c>
      <c r="E19" s="155">
        <v>3</v>
      </c>
      <c r="F19" s="155">
        <v>0</v>
      </c>
      <c r="G19" s="155">
        <v>10</v>
      </c>
      <c r="H19" s="155">
        <v>45</v>
      </c>
      <c r="I19" s="155">
        <v>0</v>
      </c>
      <c r="J19" s="155">
        <v>135</v>
      </c>
      <c r="K19" s="155">
        <v>64</v>
      </c>
      <c r="L19" s="155">
        <v>1</v>
      </c>
      <c r="M19" s="155">
        <v>1</v>
      </c>
      <c r="N19" s="155">
        <v>2</v>
      </c>
      <c r="O19" s="155">
        <v>0</v>
      </c>
      <c r="P19" s="155">
        <v>148</v>
      </c>
      <c r="Q19" s="155">
        <v>114</v>
      </c>
      <c r="R19" s="155">
        <v>1</v>
      </c>
      <c r="S19" s="155">
        <v>263</v>
      </c>
    </row>
    <row r="20" spans="1:20" s="994" customFormat="1" ht="22.5" customHeight="1">
      <c r="A20" s="1140" t="s">
        <v>1439</v>
      </c>
      <c r="B20" s="1140"/>
      <c r="C20" s="1140"/>
      <c r="D20" s="155">
        <v>0</v>
      </c>
      <c r="E20" s="155">
        <v>275</v>
      </c>
      <c r="F20" s="155">
        <v>4</v>
      </c>
      <c r="G20" s="155">
        <v>0</v>
      </c>
      <c r="H20" s="155">
        <v>122</v>
      </c>
      <c r="I20" s="155">
        <v>0</v>
      </c>
      <c r="J20" s="155">
        <v>2</v>
      </c>
      <c r="K20" s="155">
        <v>6</v>
      </c>
      <c r="L20" s="155">
        <v>1</v>
      </c>
      <c r="M20" s="155">
        <v>1</v>
      </c>
      <c r="N20" s="155">
        <v>327</v>
      </c>
      <c r="O20" s="155">
        <v>4</v>
      </c>
      <c r="P20" s="155">
        <v>3</v>
      </c>
      <c r="Q20" s="155">
        <v>730</v>
      </c>
      <c r="R20" s="155">
        <v>9</v>
      </c>
      <c r="S20" s="155">
        <v>742</v>
      </c>
    </row>
    <row r="21" spans="1:20" s="994" customFormat="1" ht="22.5" customHeight="1">
      <c r="A21" s="1140" t="s">
        <v>1440</v>
      </c>
      <c r="B21" s="1140"/>
      <c r="C21" s="1140"/>
      <c r="D21" s="155">
        <v>7</v>
      </c>
      <c r="E21" s="155">
        <v>1</v>
      </c>
      <c r="F21" s="155">
        <v>0</v>
      </c>
      <c r="G21" s="155">
        <v>45</v>
      </c>
      <c r="H21" s="155">
        <v>3</v>
      </c>
      <c r="I21" s="155">
        <v>0</v>
      </c>
      <c r="J21" s="155">
        <v>677</v>
      </c>
      <c r="K21" s="155">
        <v>4</v>
      </c>
      <c r="L21" s="155">
        <v>2</v>
      </c>
      <c r="M21" s="155">
        <v>3</v>
      </c>
      <c r="N21" s="155">
        <v>1</v>
      </c>
      <c r="O21" s="155">
        <v>0</v>
      </c>
      <c r="P21" s="155">
        <v>732</v>
      </c>
      <c r="Q21" s="155">
        <v>9</v>
      </c>
      <c r="R21" s="155">
        <v>2</v>
      </c>
      <c r="S21" s="155">
        <v>743</v>
      </c>
    </row>
    <row r="22" spans="1:20" ht="22.5" customHeight="1">
      <c r="A22" s="1139" t="s">
        <v>583</v>
      </c>
      <c r="B22" s="1139"/>
      <c r="C22" s="1139"/>
      <c r="D22" s="626">
        <v>38</v>
      </c>
      <c r="E22" s="626">
        <v>-372</v>
      </c>
      <c r="F22" s="626">
        <v>-8</v>
      </c>
      <c r="G22" s="626">
        <v>85</v>
      </c>
      <c r="H22" s="626">
        <v>-142</v>
      </c>
      <c r="I22" s="626">
        <v>0</v>
      </c>
      <c r="J22" s="626">
        <v>1012</v>
      </c>
      <c r="K22" s="626">
        <v>-151</v>
      </c>
      <c r="L22" s="626">
        <v>2</v>
      </c>
      <c r="M22" s="626">
        <v>-29</v>
      </c>
      <c r="N22" s="626">
        <v>-426</v>
      </c>
      <c r="O22" s="626">
        <v>-8</v>
      </c>
      <c r="P22" s="626">
        <v>1106</v>
      </c>
      <c r="Q22" s="626">
        <v>-1091</v>
      </c>
      <c r="R22" s="626">
        <v>-14</v>
      </c>
      <c r="S22" s="626">
        <v>1</v>
      </c>
    </row>
    <row r="23" spans="1:20" ht="22.5" customHeight="1">
      <c r="A23" s="1139" t="s">
        <v>584</v>
      </c>
      <c r="B23" s="1139"/>
      <c r="C23" s="1139"/>
      <c r="D23" s="626">
        <v>1</v>
      </c>
      <c r="E23" s="626">
        <v>301</v>
      </c>
      <c r="F23" s="626">
        <v>392</v>
      </c>
      <c r="G23" s="626">
        <v>2</v>
      </c>
      <c r="H23" s="626">
        <v>99</v>
      </c>
      <c r="I23" s="626">
        <v>115</v>
      </c>
      <c r="J23" s="626">
        <v>0</v>
      </c>
      <c r="K23" s="626">
        <v>156</v>
      </c>
      <c r="L23" s="626">
        <v>181</v>
      </c>
      <c r="M23" s="626">
        <v>3</v>
      </c>
      <c r="N23" s="626">
        <v>264</v>
      </c>
      <c r="O23" s="626">
        <v>355</v>
      </c>
      <c r="P23" s="626">
        <v>6</v>
      </c>
      <c r="Q23" s="626">
        <v>820</v>
      </c>
      <c r="R23" s="626">
        <v>1043</v>
      </c>
      <c r="S23" s="626">
        <v>1869</v>
      </c>
    </row>
    <row r="24" spans="1:20" ht="21.75" customHeight="1">
      <c r="A24" s="1137" t="s">
        <v>585</v>
      </c>
      <c r="B24" s="1137"/>
      <c r="C24" s="1137"/>
      <c r="D24" s="624">
        <v>125088</v>
      </c>
      <c r="E24" s="624">
        <v>601539</v>
      </c>
      <c r="F24" s="624">
        <v>28640</v>
      </c>
      <c r="G24" s="624">
        <v>112917</v>
      </c>
      <c r="H24" s="624">
        <v>316595</v>
      </c>
      <c r="I24" s="624">
        <v>10523</v>
      </c>
      <c r="J24" s="625">
        <v>183811</v>
      </c>
      <c r="K24" s="624">
        <v>342532</v>
      </c>
      <c r="L24" s="624">
        <v>14399</v>
      </c>
      <c r="M24" s="624">
        <v>125147</v>
      </c>
      <c r="N24" s="624">
        <v>522926</v>
      </c>
      <c r="O24" s="624">
        <v>24815</v>
      </c>
      <c r="P24" s="624">
        <v>546963</v>
      </c>
      <c r="Q24" s="624">
        <v>1783592</v>
      </c>
      <c r="R24" s="624">
        <v>78377</v>
      </c>
      <c r="S24" s="624">
        <v>2408932</v>
      </c>
    </row>
    <row r="25" spans="1:20" s="242" customFormat="1" ht="22.5" customHeight="1">
      <c r="A25" s="1138" t="s">
        <v>606</v>
      </c>
      <c r="B25" s="1138"/>
      <c r="C25" s="1138"/>
      <c r="D25" s="312">
        <v>647</v>
      </c>
      <c r="E25" s="312">
        <v>-645</v>
      </c>
      <c r="F25" s="312">
        <v>-398</v>
      </c>
      <c r="G25" s="312">
        <v>693</v>
      </c>
      <c r="H25" s="312">
        <v>-209</v>
      </c>
      <c r="I25" s="312">
        <v>-114</v>
      </c>
      <c r="J25" s="312">
        <v>2298</v>
      </c>
      <c r="K25" s="312">
        <v>-283</v>
      </c>
      <c r="L25" s="312">
        <v>-176</v>
      </c>
      <c r="M25" s="312">
        <v>559</v>
      </c>
      <c r="N25" s="312">
        <v>-677</v>
      </c>
      <c r="O25" s="312">
        <v>-363</v>
      </c>
      <c r="P25" s="312">
        <v>4197</v>
      </c>
      <c r="Q25" s="312">
        <v>-1814</v>
      </c>
      <c r="R25" s="312">
        <v>-1051</v>
      </c>
      <c r="S25" s="312">
        <v>1332</v>
      </c>
      <c r="T25" s="266"/>
    </row>
    <row r="26" spans="1:20" ht="22.5" customHeight="1">
      <c r="A26" s="1139" t="s">
        <v>586</v>
      </c>
      <c r="B26" s="1139"/>
      <c r="C26" s="1139"/>
      <c r="D26" s="622">
        <v>5.199251050698725E-3</v>
      </c>
      <c r="E26" s="622">
        <v>-1.0711011916623491E-3</v>
      </c>
      <c r="F26" s="622">
        <v>-1.3706178111440181E-2</v>
      </c>
      <c r="G26" s="622">
        <v>6.1751497005988025E-3</v>
      </c>
      <c r="H26" s="622">
        <v>-6.5971389250135736E-4</v>
      </c>
      <c r="I26" s="622">
        <v>-1.0717307511516404E-2</v>
      </c>
      <c r="J26" s="622">
        <v>1.2660250230011074E-2</v>
      </c>
      <c r="K26" s="622">
        <v>-8.2551813660429094E-4</v>
      </c>
      <c r="L26" s="622">
        <v>-1.2075471698113207E-2</v>
      </c>
      <c r="M26" s="622">
        <v>4.4867884547468454E-3</v>
      </c>
      <c r="N26" s="622">
        <v>-1.292964326025634E-3</v>
      </c>
      <c r="O26" s="622">
        <v>-1.4417348478830725E-2</v>
      </c>
      <c r="P26" s="622">
        <v>7.7326140546754955E-3</v>
      </c>
      <c r="Q26" s="622">
        <v>-1.0160154048995018E-3</v>
      </c>
      <c r="R26" s="622">
        <v>-1.3232109583522184E-2</v>
      </c>
      <c r="S26" s="622">
        <v>5.5324804784847984E-4</v>
      </c>
    </row>
    <row r="27" spans="1:20" ht="21.75" customHeight="1">
      <c r="A27" s="1139" t="s">
        <v>574</v>
      </c>
      <c r="B27" s="1139"/>
      <c r="C27" s="1139"/>
      <c r="D27" s="622">
        <v>5.1926745960450521E-2</v>
      </c>
      <c r="E27" s="622">
        <v>0.24971190552493802</v>
      </c>
      <c r="F27" s="622">
        <v>1.188908611783147E-2</v>
      </c>
      <c r="G27" s="622">
        <v>4.6874299482094137E-2</v>
      </c>
      <c r="H27" s="622">
        <v>0.13142546157384269</v>
      </c>
      <c r="I27" s="622">
        <v>4.3683258805146848E-3</v>
      </c>
      <c r="J27" s="622">
        <v>7.6303938840946939E-2</v>
      </c>
      <c r="K27" s="622">
        <v>0.14219247367713161</v>
      </c>
      <c r="L27" s="622">
        <v>5.9773376749530501E-3</v>
      </c>
      <c r="M27" s="622">
        <v>5.1951238142048009E-2</v>
      </c>
      <c r="N27" s="622">
        <v>0.21707794159403421</v>
      </c>
      <c r="O27" s="622">
        <v>1.0301245531214663E-2</v>
      </c>
      <c r="P27" s="622">
        <v>0.22705622242553961</v>
      </c>
      <c r="Q27" s="622">
        <v>0.74040778236994653</v>
      </c>
      <c r="R27" s="622">
        <v>3.2535995204513869E-2</v>
      </c>
      <c r="S27" s="622">
        <v>1</v>
      </c>
    </row>
    <row r="28" spans="1:20">
      <c r="A28" s="983" t="s">
        <v>587</v>
      </c>
      <c r="B28" s="983"/>
      <c r="C28" s="983"/>
      <c r="D28" s="178"/>
      <c r="E28" s="178"/>
    </row>
    <row r="29" spans="1:20" ht="12.75" customHeight="1">
      <c r="A29" s="154" t="s">
        <v>588</v>
      </c>
      <c r="B29" s="154"/>
      <c r="C29" s="154"/>
      <c r="D29" s="152"/>
      <c r="E29" s="152"/>
      <c r="F29" s="152"/>
      <c r="G29" s="152"/>
      <c r="H29" s="153"/>
    </row>
    <row r="30" spans="1:20" ht="12.75" customHeight="1">
      <c r="A30" s="149" t="s">
        <v>589</v>
      </c>
      <c r="B30" s="149"/>
      <c r="C30" s="149"/>
      <c r="D30" s="151"/>
      <c r="E30" s="151"/>
      <c r="F30" s="151"/>
      <c r="G30" s="151"/>
      <c r="H30" s="151"/>
    </row>
    <row r="31" spans="1:20" ht="12.75" customHeight="1">
      <c r="A31" s="150"/>
      <c r="B31" s="150"/>
      <c r="C31" s="150"/>
      <c r="D31" s="149"/>
      <c r="E31" s="149"/>
      <c r="F31" s="149"/>
      <c r="G31" s="149"/>
      <c r="H31" s="149"/>
    </row>
    <row r="32" spans="1:20" ht="12.75" customHeight="1">
      <c r="A32" s="133" t="s">
        <v>608</v>
      </c>
      <c r="B32" s="178"/>
      <c r="C32" s="178"/>
      <c r="D32" s="178"/>
      <c r="E32" s="178"/>
      <c r="F32" s="178"/>
      <c r="S32" s="121" t="str">
        <f>Naslovnica!A20</f>
        <v>Travanj 2026.</v>
      </c>
    </row>
    <row r="33" spans="1:19">
      <c r="A33" s="516" t="s">
        <v>858</v>
      </c>
      <c r="B33" s="178"/>
      <c r="C33" s="178"/>
      <c r="D33" s="178"/>
      <c r="E33" s="178"/>
      <c r="F33" s="178"/>
      <c r="S33" s="488" t="str">
        <f>Naslovnica!A24</f>
        <v>April 2026</v>
      </c>
    </row>
    <row r="34" spans="1:19">
      <c r="B34"/>
      <c r="C34"/>
    </row>
    <row r="35" spans="1:19" ht="32.25" customHeight="1">
      <c r="A35" s="627"/>
      <c r="B35" s="1144" t="s">
        <v>557</v>
      </c>
      <c r="C35" s="1144"/>
      <c r="D35" s="1144"/>
      <c r="E35" s="1146" t="s">
        <v>558</v>
      </c>
      <c r="F35" s="1146"/>
      <c r="G35" s="1146"/>
      <c r="H35" s="1146" t="s">
        <v>559</v>
      </c>
      <c r="I35" s="1146"/>
      <c r="J35" s="1146"/>
      <c r="K35" s="1145" t="s">
        <v>560</v>
      </c>
      <c r="L35" s="1145"/>
      <c r="M35" s="1145"/>
      <c r="N35" s="1145" t="s">
        <v>561</v>
      </c>
      <c r="O35" s="1145"/>
      <c r="P35" s="1145"/>
      <c r="Q35" s="1146" t="s">
        <v>562</v>
      </c>
      <c r="R35" s="1146"/>
      <c r="S35" s="1146"/>
    </row>
    <row r="36" spans="1:19" ht="21">
      <c r="A36" s="627" t="s">
        <v>506</v>
      </c>
      <c r="B36" s="1144" t="s">
        <v>563</v>
      </c>
      <c r="C36" s="1144"/>
      <c r="D36" s="1144"/>
      <c r="E36" s="1144" t="s">
        <v>564</v>
      </c>
      <c r="F36" s="1144"/>
      <c r="G36" s="1144"/>
      <c r="H36" s="1144" t="s">
        <v>564</v>
      </c>
      <c r="I36" s="1144"/>
      <c r="J36" s="1144"/>
      <c r="K36" s="1144" t="s">
        <v>565</v>
      </c>
      <c r="L36" s="1144"/>
      <c r="M36" s="1144"/>
      <c r="N36" s="1144" t="s">
        <v>565</v>
      </c>
      <c r="O36" s="1144"/>
      <c r="P36" s="1144"/>
      <c r="Q36" s="1144" t="s">
        <v>565</v>
      </c>
      <c r="R36" s="1144"/>
      <c r="S36" s="1144"/>
    </row>
    <row r="37" spans="1:19">
      <c r="A37" s="627"/>
      <c r="B37" s="628" t="s">
        <v>112</v>
      </c>
      <c r="C37" s="628" t="s">
        <v>113</v>
      </c>
      <c r="D37" s="628" t="s">
        <v>114</v>
      </c>
      <c r="E37" s="628" t="s">
        <v>112</v>
      </c>
      <c r="F37" s="628" t="s">
        <v>113</v>
      </c>
      <c r="G37" s="628" t="s">
        <v>114</v>
      </c>
      <c r="H37" s="628" t="s">
        <v>112</v>
      </c>
      <c r="I37" s="628" t="s">
        <v>113</v>
      </c>
      <c r="J37" s="628" t="s">
        <v>114</v>
      </c>
      <c r="K37" s="628" t="s">
        <v>112</v>
      </c>
      <c r="L37" s="628" t="s">
        <v>113</v>
      </c>
      <c r="M37" s="628" t="s">
        <v>114</v>
      </c>
      <c r="N37" s="628" t="s">
        <v>112</v>
      </c>
      <c r="O37" s="628" t="s">
        <v>113</v>
      </c>
      <c r="P37" s="628" t="s">
        <v>114</v>
      </c>
      <c r="Q37" s="620" t="s">
        <v>112</v>
      </c>
      <c r="R37" s="620" t="s">
        <v>113</v>
      </c>
      <c r="S37" s="620" t="s">
        <v>114</v>
      </c>
    </row>
    <row r="38" spans="1:19">
      <c r="A38" s="159" t="s">
        <v>6</v>
      </c>
      <c r="B38" s="165">
        <v>5192</v>
      </c>
      <c r="C38" s="165">
        <v>190</v>
      </c>
      <c r="D38" s="165">
        <v>13</v>
      </c>
      <c r="E38" s="165">
        <v>3313</v>
      </c>
      <c r="F38" s="165">
        <v>68</v>
      </c>
      <c r="G38" s="165">
        <v>8</v>
      </c>
      <c r="H38" s="165">
        <v>8505</v>
      </c>
      <c r="I38" s="165">
        <v>258</v>
      </c>
      <c r="J38" s="165">
        <v>21</v>
      </c>
      <c r="K38" s="165">
        <v>-885</v>
      </c>
      <c r="L38" s="165">
        <v>89</v>
      </c>
      <c r="M38" s="165">
        <v>5</v>
      </c>
      <c r="N38" s="165">
        <v>-719</v>
      </c>
      <c r="O38" s="165">
        <v>36</v>
      </c>
      <c r="P38" s="165">
        <v>6</v>
      </c>
      <c r="Q38" s="166">
        <v>-0.15867049164111191</v>
      </c>
      <c r="R38" s="166">
        <v>0.93984962406015038</v>
      </c>
      <c r="S38" s="166">
        <v>1.1000000000000001</v>
      </c>
    </row>
    <row r="39" spans="1:19">
      <c r="A39" s="76" t="s">
        <v>7</v>
      </c>
      <c r="B39" s="165">
        <v>110086</v>
      </c>
      <c r="C39" s="165">
        <v>4048</v>
      </c>
      <c r="D39" s="165">
        <v>154</v>
      </c>
      <c r="E39" s="165">
        <v>81351</v>
      </c>
      <c r="F39" s="165">
        <v>2941</v>
      </c>
      <c r="G39" s="165">
        <v>124</v>
      </c>
      <c r="H39" s="165">
        <v>191437</v>
      </c>
      <c r="I39" s="165">
        <v>6989</v>
      </c>
      <c r="J39" s="165">
        <v>278</v>
      </c>
      <c r="K39" s="165">
        <v>6325</v>
      </c>
      <c r="L39" s="165">
        <v>-8525</v>
      </c>
      <c r="M39" s="165">
        <v>6</v>
      </c>
      <c r="N39" s="165">
        <v>7307</v>
      </c>
      <c r="O39" s="165">
        <v>-6181</v>
      </c>
      <c r="P39" s="165">
        <v>19</v>
      </c>
      <c r="Q39" s="166">
        <v>7.6668260172661151E-2</v>
      </c>
      <c r="R39" s="166">
        <v>-0.67785203964047014</v>
      </c>
      <c r="S39" s="166">
        <v>9.8814229249011953E-2</v>
      </c>
    </row>
    <row r="40" spans="1:19">
      <c r="A40" s="76" t="s">
        <v>8</v>
      </c>
      <c r="B40" s="165">
        <v>89158</v>
      </c>
      <c r="C40" s="165">
        <v>79433</v>
      </c>
      <c r="D40" s="165">
        <v>212</v>
      </c>
      <c r="E40" s="165">
        <v>63999</v>
      </c>
      <c r="F40" s="165">
        <v>61916</v>
      </c>
      <c r="G40" s="165">
        <v>196</v>
      </c>
      <c r="H40" s="165">
        <v>153157</v>
      </c>
      <c r="I40" s="165">
        <v>141349</v>
      </c>
      <c r="J40" s="165">
        <v>408</v>
      </c>
      <c r="K40" s="165">
        <v>18691</v>
      </c>
      <c r="L40" s="165">
        <v>-17303</v>
      </c>
      <c r="M40" s="165">
        <v>4</v>
      </c>
      <c r="N40" s="165">
        <v>14259</v>
      </c>
      <c r="O40" s="165">
        <v>-14170</v>
      </c>
      <c r="P40" s="165">
        <v>9</v>
      </c>
      <c r="Q40" s="166">
        <v>0.27411049273336818</v>
      </c>
      <c r="R40" s="166">
        <v>-0.18211223108169095</v>
      </c>
      <c r="S40" s="166">
        <v>3.2911392405063244E-2</v>
      </c>
    </row>
    <row r="41" spans="1:19">
      <c r="A41" s="76" t="s">
        <v>9</v>
      </c>
      <c r="B41" s="165">
        <v>60054</v>
      </c>
      <c r="C41" s="165">
        <v>117626</v>
      </c>
      <c r="D41" s="165">
        <v>155</v>
      </c>
      <c r="E41" s="165">
        <v>29562</v>
      </c>
      <c r="F41" s="165">
        <v>103168</v>
      </c>
      <c r="G41" s="165">
        <v>154</v>
      </c>
      <c r="H41" s="165">
        <v>89616</v>
      </c>
      <c r="I41" s="165">
        <v>220794</v>
      </c>
      <c r="J41" s="165">
        <v>309</v>
      </c>
      <c r="K41" s="165">
        <v>15129</v>
      </c>
      <c r="L41" s="165">
        <v>-7275</v>
      </c>
      <c r="M41" s="165">
        <v>23</v>
      </c>
      <c r="N41" s="165">
        <v>10474</v>
      </c>
      <c r="O41" s="165">
        <v>-9200</v>
      </c>
      <c r="P41" s="165">
        <v>20</v>
      </c>
      <c r="Q41" s="166">
        <v>0.39996563198100388</v>
      </c>
      <c r="R41" s="166">
        <v>-6.9435956656790365E-2</v>
      </c>
      <c r="S41" s="166">
        <v>0.16165413533834583</v>
      </c>
    </row>
    <row r="42" spans="1:19">
      <c r="A42" s="76" t="s">
        <v>10</v>
      </c>
      <c r="B42" s="165">
        <v>46037</v>
      </c>
      <c r="C42" s="165">
        <v>137212</v>
      </c>
      <c r="D42" s="165">
        <v>87</v>
      </c>
      <c r="E42" s="165">
        <v>14480</v>
      </c>
      <c r="F42" s="165">
        <v>127772</v>
      </c>
      <c r="G42" s="165">
        <v>91</v>
      </c>
      <c r="H42" s="165">
        <v>60517</v>
      </c>
      <c r="I42" s="165">
        <v>264984</v>
      </c>
      <c r="J42" s="165">
        <v>178</v>
      </c>
      <c r="K42" s="165">
        <v>10272</v>
      </c>
      <c r="L42" s="165">
        <v>-6934</v>
      </c>
      <c r="M42" s="165">
        <v>4</v>
      </c>
      <c r="N42" s="165">
        <v>4361</v>
      </c>
      <c r="O42" s="165">
        <v>-5283</v>
      </c>
      <c r="P42" s="165">
        <v>15</v>
      </c>
      <c r="Q42" s="166">
        <v>0.31891291081858597</v>
      </c>
      <c r="R42" s="166">
        <v>-4.4072712580401907E-2</v>
      </c>
      <c r="S42" s="166">
        <v>0.11949685534591192</v>
      </c>
    </row>
    <row r="43" spans="1:19">
      <c r="A43" s="76" t="s">
        <v>11</v>
      </c>
      <c r="B43" s="165">
        <v>25080</v>
      </c>
      <c r="C43" s="165">
        <v>155905</v>
      </c>
      <c r="D43" s="165">
        <v>89</v>
      </c>
      <c r="E43" s="165">
        <v>8023</v>
      </c>
      <c r="F43" s="165">
        <v>144022</v>
      </c>
      <c r="G43" s="165">
        <v>64</v>
      </c>
      <c r="H43" s="165">
        <v>33103</v>
      </c>
      <c r="I43" s="165">
        <v>299927</v>
      </c>
      <c r="J43" s="165">
        <v>153</v>
      </c>
      <c r="K43" s="165">
        <v>9026</v>
      </c>
      <c r="L43" s="165">
        <v>-4251</v>
      </c>
      <c r="M43" s="165">
        <v>2</v>
      </c>
      <c r="N43" s="165">
        <v>3260</v>
      </c>
      <c r="O43" s="165">
        <v>-3402</v>
      </c>
      <c r="P43" s="165">
        <v>-6</v>
      </c>
      <c r="Q43" s="166">
        <v>0.59019070951626085</v>
      </c>
      <c r="R43" s="166">
        <v>-2.4881331686065433E-2</v>
      </c>
      <c r="S43" s="166">
        <v>-2.5477707006369421E-2</v>
      </c>
    </row>
    <row r="44" spans="1:19">
      <c r="A44" s="76" t="s">
        <v>12</v>
      </c>
      <c r="B44" s="165">
        <v>3832</v>
      </c>
      <c r="C44" s="165">
        <v>152909</v>
      </c>
      <c r="D44" s="165">
        <v>75</v>
      </c>
      <c r="E44" s="165">
        <v>2270</v>
      </c>
      <c r="F44" s="165">
        <v>143846</v>
      </c>
      <c r="G44" s="165">
        <v>88</v>
      </c>
      <c r="H44" s="165">
        <v>6102</v>
      </c>
      <c r="I44" s="165">
        <v>296755</v>
      </c>
      <c r="J44" s="165">
        <v>163</v>
      </c>
      <c r="K44" s="165">
        <v>2121</v>
      </c>
      <c r="L44" s="165">
        <v>4931</v>
      </c>
      <c r="M44" s="165">
        <v>6</v>
      </c>
      <c r="N44" s="165">
        <v>1223</v>
      </c>
      <c r="O44" s="165">
        <v>2181</v>
      </c>
      <c r="P44" s="165">
        <v>3</v>
      </c>
      <c r="Q44" s="166">
        <v>1.2124728063814358</v>
      </c>
      <c r="R44" s="166">
        <v>2.4554365201299611E-2</v>
      </c>
      <c r="S44" s="166">
        <v>5.8441558441558517E-2</v>
      </c>
    </row>
    <row r="45" spans="1:19">
      <c r="A45" s="76" t="s">
        <v>13</v>
      </c>
      <c r="B45" s="165">
        <v>1898</v>
      </c>
      <c r="C45" s="165">
        <v>125288</v>
      </c>
      <c r="D45" s="165">
        <v>93</v>
      </c>
      <c r="E45" s="165">
        <v>1648</v>
      </c>
      <c r="F45" s="165">
        <v>129250</v>
      </c>
      <c r="G45" s="165">
        <v>74</v>
      </c>
      <c r="H45" s="165">
        <v>3546</v>
      </c>
      <c r="I45" s="165">
        <v>254538</v>
      </c>
      <c r="J45" s="165">
        <v>167</v>
      </c>
      <c r="K45" s="165">
        <v>871</v>
      </c>
      <c r="L45" s="165">
        <v>5156</v>
      </c>
      <c r="M45" s="165">
        <v>-7</v>
      </c>
      <c r="N45" s="165">
        <v>862</v>
      </c>
      <c r="O45" s="165">
        <v>3191</v>
      </c>
      <c r="P45" s="165">
        <v>2</v>
      </c>
      <c r="Q45" s="166">
        <v>0.9558742415885273</v>
      </c>
      <c r="R45" s="166">
        <v>3.3904570028961301E-2</v>
      </c>
      <c r="S45" s="166">
        <v>-2.9069767441860517E-2</v>
      </c>
    </row>
    <row r="46" spans="1:19">
      <c r="A46" s="76" t="s">
        <v>14</v>
      </c>
      <c r="B46" s="165">
        <v>507</v>
      </c>
      <c r="C46" s="165">
        <v>107281</v>
      </c>
      <c r="D46" s="165">
        <v>92</v>
      </c>
      <c r="E46" s="165">
        <v>473</v>
      </c>
      <c r="F46" s="165">
        <v>115414</v>
      </c>
      <c r="G46" s="165">
        <v>119</v>
      </c>
      <c r="H46" s="165">
        <v>980</v>
      </c>
      <c r="I46" s="165">
        <v>222695</v>
      </c>
      <c r="J46" s="165">
        <v>211</v>
      </c>
      <c r="K46" s="165">
        <v>320</v>
      </c>
      <c r="L46" s="165">
        <v>-1293</v>
      </c>
      <c r="M46" s="165">
        <v>-5</v>
      </c>
      <c r="N46" s="165">
        <v>305</v>
      </c>
      <c r="O46" s="165">
        <v>141</v>
      </c>
      <c r="P46" s="165">
        <v>-19</v>
      </c>
      <c r="Q46" s="166">
        <v>1.76056338028169</v>
      </c>
      <c r="R46" s="166">
        <v>-5.1463722989363303E-3</v>
      </c>
      <c r="S46" s="166">
        <v>-0.10212765957446812</v>
      </c>
    </row>
    <row r="47" spans="1:19">
      <c r="A47" s="76" t="s">
        <v>15</v>
      </c>
      <c r="B47" s="165">
        <v>0</v>
      </c>
      <c r="C47" s="165">
        <v>39852</v>
      </c>
      <c r="D47" s="165">
        <v>31804</v>
      </c>
      <c r="E47" s="165">
        <v>0</v>
      </c>
      <c r="F47" s="165">
        <v>35379</v>
      </c>
      <c r="G47" s="165">
        <v>34737</v>
      </c>
      <c r="H47" s="165">
        <v>0</v>
      </c>
      <c r="I47" s="165">
        <v>75231</v>
      </c>
      <c r="J47" s="165">
        <v>66541</v>
      </c>
      <c r="K47" s="165">
        <v>0</v>
      </c>
      <c r="L47" s="165">
        <v>21940</v>
      </c>
      <c r="M47" s="165">
        <v>-9647</v>
      </c>
      <c r="N47" s="165">
        <v>0</v>
      </c>
      <c r="O47" s="165">
        <v>22585</v>
      </c>
      <c r="P47" s="165">
        <v>-7994</v>
      </c>
      <c r="Q47" s="166" t="s">
        <v>1029</v>
      </c>
      <c r="R47" s="166">
        <v>1.4500423370025404</v>
      </c>
      <c r="S47" s="166">
        <v>-0.20955786272599841</v>
      </c>
    </row>
    <row r="48" spans="1:19">
      <c r="A48" s="76" t="s">
        <v>16</v>
      </c>
      <c r="B48" s="165">
        <v>0</v>
      </c>
      <c r="C48" s="165">
        <v>70</v>
      </c>
      <c r="D48" s="165">
        <v>5656</v>
      </c>
      <c r="E48" s="165">
        <v>0</v>
      </c>
      <c r="F48" s="165">
        <v>2</v>
      </c>
      <c r="G48" s="165">
        <v>4292</v>
      </c>
      <c r="H48" s="165">
        <v>0</v>
      </c>
      <c r="I48" s="165">
        <v>72</v>
      </c>
      <c r="J48" s="165">
        <v>9948</v>
      </c>
      <c r="K48" s="165">
        <v>0</v>
      </c>
      <c r="L48" s="165">
        <v>45</v>
      </c>
      <c r="M48" s="165">
        <v>1342</v>
      </c>
      <c r="N48" s="165">
        <v>0</v>
      </c>
      <c r="O48" s="165">
        <v>2</v>
      </c>
      <c r="P48" s="165">
        <v>1238</v>
      </c>
      <c r="Q48" s="166" t="s">
        <v>1029</v>
      </c>
      <c r="R48" s="166">
        <v>1.88</v>
      </c>
      <c r="S48" s="166">
        <v>0.35016286644951133</v>
      </c>
    </row>
    <row r="49" spans="1:19" ht="24">
      <c r="A49" s="630" t="s">
        <v>566</v>
      </c>
      <c r="B49" s="631">
        <v>341844</v>
      </c>
      <c r="C49" s="631">
        <v>919814</v>
      </c>
      <c r="D49" s="631">
        <v>38430</v>
      </c>
      <c r="E49" s="631">
        <v>205119</v>
      </c>
      <c r="F49" s="631">
        <v>863778</v>
      </c>
      <c r="G49" s="631">
        <v>39947</v>
      </c>
      <c r="H49" s="631">
        <v>546963</v>
      </c>
      <c r="I49" s="631">
        <v>1783592</v>
      </c>
      <c r="J49" s="631">
        <v>78377</v>
      </c>
      <c r="K49" s="631">
        <v>61870</v>
      </c>
      <c r="L49" s="631">
        <v>-13420</v>
      </c>
      <c r="M49" s="631">
        <v>-8267</v>
      </c>
      <c r="N49" s="631">
        <v>41332</v>
      </c>
      <c r="O49" s="631">
        <v>-10100</v>
      </c>
      <c r="P49" s="631">
        <v>-6707</v>
      </c>
      <c r="Q49" s="632">
        <v>0.23256212240372642</v>
      </c>
      <c r="R49" s="632">
        <v>-1.3015241999389082E-2</v>
      </c>
      <c r="S49" s="632">
        <v>-0.1604053518441152</v>
      </c>
    </row>
    <row r="50" spans="1:19" ht="24">
      <c r="A50" s="633" t="s">
        <v>567</v>
      </c>
      <c r="B50" s="1148">
        <v>1300088</v>
      </c>
      <c r="C50" s="1148"/>
      <c r="D50" s="1148"/>
      <c r="E50" s="1148">
        <v>1108844</v>
      </c>
      <c r="F50" s="1148"/>
      <c r="G50" s="1148"/>
      <c r="H50" s="1148">
        <v>2408932</v>
      </c>
      <c r="I50" s="1148"/>
      <c r="J50" s="1148"/>
      <c r="K50" s="1148">
        <v>40183</v>
      </c>
      <c r="L50" s="1148"/>
      <c r="M50" s="1148"/>
      <c r="N50" s="1148">
        <v>24525</v>
      </c>
      <c r="O50" s="1148"/>
      <c r="P50" s="1148"/>
      <c r="Q50" s="1147">
        <v>2.7603164202738339E-2</v>
      </c>
      <c r="R50" s="1147"/>
      <c r="S50" s="1147"/>
    </row>
    <row r="51" spans="1:19">
      <c r="A51" s="14" t="s">
        <v>568</v>
      </c>
      <c r="B51"/>
      <c r="C51"/>
    </row>
    <row r="53" spans="1:19">
      <c r="A53" s="569" t="s">
        <v>80</v>
      </c>
      <c r="S53" s="13" t="s">
        <v>756</v>
      </c>
    </row>
    <row r="54" spans="1:19">
      <c r="A54" s="569"/>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2" t="s">
        <v>651</v>
      </c>
      <c r="H1" s="242"/>
    </row>
    <row r="2" spans="1:8" ht="12.75" customHeight="1">
      <c r="A2" s="483" t="s">
        <v>652</v>
      </c>
    </row>
    <row r="3" spans="1:8" ht="12.75" customHeight="1"/>
    <row r="4" spans="1:8" ht="12.75" customHeight="1">
      <c r="D4" s="13" t="s">
        <v>1236</v>
      </c>
      <c r="E4" s="72"/>
    </row>
    <row r="5" spans="1:8" ht="45" customHeight="1">
      <c r="A5" s="1266" t="s">
        <v>285</v>
      </c>
      <c r="B5" s="414" t="s">
        <v>322</v>
      </c>
      <c r="C5" s="1272" t="s">
        <v>323</v>
      </c>
      <c r="D5" s="1272"/>
    </row>
    <row r="6" spans="1:8" ht="22.5" customHeight="1">
      <c r="A6" s="1270"/>
      <c r="B6" s="877">
        <v>46112</v>
      </c>
      <c r="C6" s="717" t="s">
        <v>324</v>
      </c>
      <c r="D6" s="717" t="s">
        <v>325</v>
      </c>
    </row>
    <row r="7" spans="1:8" ht="12.75" customHeight="1">
      <c r="A7" s="423" t="s">
        <v>326</v>
      </c>
      <c r="B7" s="424">
        <v>3303598.4391899998</v>
      </c>
      <c r="C7" s="425">
        <v>8.9101393799252387E-2</v>
      </c>
      <c r="D7" s="424">
        <v>270273.48157000018</v>
      </c>
      <c r="E7" s="43"/>
    </row>
    <row r="8" spans="1:8" ht="12.75" customHeight="1">
      <c r="A8" s="415" t="s">
        <v>327</v>
      </c>
      <c r="B8" s="416">
        <v>5240.5890699999991</v>
      </c>
      <c r="C8" s="417">
        <v>0.23101378956072041</v>
      </c>
      <c r="D8" s="416">
        <v>983.45635999999945</v>
      </c>
      <c r="E8" s="51"/>
    </row>
    <row r="9" spans="1:8" ht="12.75" customHeight="1">
      <c r="A9" s="415" t="s">
        <v>328</v>
      </c>
      <c r="B9" s="416">
        <v>796756.75910999998</v>
      </c>
      <c r="C9" s="417">
        <v>2.98951775320607E-2</v>
      </c>
      <c r="D9" s="416">
        <v>23127.775800000072</v>
      </c>
      <c r="E9" s="51"/>
    </row>
    <row r="10" spans="1:8" ht="12.75" customHeight="1">
      <c r="A10" s="415" t="s">
        <v>329</v>
      </c>
      <c r="B10" s="416">
        <v>6902.3998200000005</v>
      </c>
      <c r="C10" s="417">
        <v>0.21796015053228401</v>
      </c>
      <c r="D10" s="416">
        <v>1235.2194800000004</v>
      </c>
    </row>
    <row r="11" spans="1:8" ht="12.75" customHeight="1">
      <c r="A11" s="415" t="s">
        <v>330</v>
      </c>
      <c r="B11" s="416">
        <v>2471274.6184100001</v>
      </c>
      <c r="C11" s="417">
        <v>0.10881413094154205</v>
      </c>
      <c r="D11" s="416">
        <v>242519.99719000005</v>
      </c>
    </row>
    <row r="12" spans="1:8" ht="12.75" customHeight="1">
      <c r="A12" s="415" t="s">
        <v>331</v>
      </c>
      <c r="B12" s="416">
        <v>23424.072779999999</v>
      </c>
      <c r="C12" s="417">
        <v>0.11452767542046298</v>
      </c>
      <c r="D12" s="416">
        <v>2407.0327399999946</v>
      </c>
    </row>
    <row r="13" spans="1:8" ht="12.75" customHeight="1">
      <c r="A13" s="423" t="s">
        <v>332</v>
      </c>
      <c r="B13" s="424">
        <v>1337309.5457899999</v>
      </c>
      <c r="C13" s="425">
        <v>0.10144907897571655</v>
      </c>
      <c r="D13" s="424">
        <v>123173.03116000009</v>
      </c>
    </row>
    <row r="14" spans="1:8" ht="12.75" customHeight="1">
      <c r="A14" s="415" t="s">
        <v>333</v>
      </c>
      <c r="B14" s="416">
        <v>48865.732269999993</v>
      </c>
      <c r="C14" s="417">
        <v>-8.3227012586672769E-2</v>
      </c>
      <c r="D14" s="416">
        <v>-4436.1570099999981</v>
      </c>
    </row>
    <row r="15" spans="1:8" ht="12.75" customHeight="1">
      <c r="A15" s="415" t="s">
        <v>334</v>
      </c>
      <c r="B15" s="416">
        <v>1187862.82485</v>
      </c>
      <c r="C15" s="417">
        <v>0.10662134570504406</v>
      </c>
      <c r="D15" s="416">
        <v>114448.84322000002</v>
      </c>
    </row>
    <row r="16" spans="1:8" ht="12.75" customHeight="1">
      <c r="A16" s="415" t="s">
        <v>335</v>
      </c>
      <c r="B16" s="416">
        <v>52766.484179999999</v>
      </c>
      <c r="C16" s="417">
        <v>-6.1878494279854653E-3</v>
      </c>
      <c r="D16" s="416">
        <v>-328.54403999999909</v>
      </c>
    </row>
    <row r="17" spans="1:6" ht="12.75" customHeight="1">
      <c r="A17" s="415" t="s">
        <v>336</v>
      </c>
      <c r="B17" s="416">
        <v>47814.504489999992</v>
      </c>
      <c r="C17" s="417">
        <v>0.39296859775172843</v>
      </c>
      <c r="D17" s="416">
        <v>13488.888989999994</v>
      </c>
    </row>
    <row r="18" spans="1:6" ht="22.5">
      <c r="A18" s="418" t="s">
        <v>337</v>
      </c>
      <c r="B18" s="416">
        <v>27191.697370000002</v>
      </c>
      <c r="C18" s="417">
        <v>0.14164737465318197</v>
      </c>
      <c r="D18" s="416">
        <v>3373.7497500000036</v>
      </c>
    </row>
    <row r="19" spans="1:6" ht="12.75" customHeight="1">
      <c r="A19" s="426" t="s">
        <v>338</v>
      </c>
      <c r="B19" s="427">
        <v>4668099.6823499985</v>
      </c>
      <c r="C19" s="428">
        <v>9.2904308866797611E-2</v>
      </c>
      <c r="D19" s="427">
        <v>396820.26247999858</v>
      </c>
    </row>
    <row r="20" spans="1:6" ht="12.75" customHeight="1">
      <c r="A20" s="415" t="s">
        <v>339</v>
      </c>
      <c r="B20" s="416">
        <v>6139413.4625699986</v>
      </c>
      <c r="C20" s="417">
        <v>0.11417952610814761</v>
      </c>
      <c r="D20" s="416">
        <v>629158.32081999874</v>
      </c>
    </row>
    <row r="21" spans="1:6" ht="12.75" customHeight="1">
      <c r="A21" s="419" t="s">
        <v>228</v>
      </c>
      <c r="B21" s="420">
        <v>420352.53589</v>
      </c>
      <c r="C21" s="421">
        <v>6.4754356492335366E-2</v>
      </c>
      <c r="D21" s="420">
        <v>25564.260709999919</v>
      </c>
    </row>
    <row r="22" spans="1:6" ht="12.75" customHeight="1">
      <c r="A22" s="419" t="s">
        <v>234</v>
      </c>
      <c r="B22" s="420">
        <v>9433.7895600000011</v>
      </c>
      <c r="C22" s="421">
        <v>-0.10602446278095019</v>
      </c>
      <c r="D22" s="420">
        <v>-1118.8365099999999</v>
      </c>
    </row>
    <row r="23" spans="1:6" ht="12.75" customHeight="1">
      <c r="A23" s="419" t="s">
        <v>230</v>
      </c>
      <c r="B23" s="420">
        <v>2547131.3572499994</v>
      </c>
      <c r="C23" s="421">
        <v>6.317741452007096E-2</v>
      </c>
      <c r="D23" s="420">
        <v>151358.72094000006</v>
      </c>
    </row>
    <row r="24" spans="1:6" ht="12.75" customHeight="1">
      <c r="A24" s="419" t="s">
        <v>231</v>
      </c>
      <c r="B24" s="420">
        <v>1619302.1266599998</v>
      </c>
      <c r="C24" s="421">
        <v>0.15653159803954866</v>
      </c>
      <c r="D24" s="420">
        <v>219165.60690999959</v>
      </c>
    </row>
    <row r="25" spans="1:6" ht="22.5">
      <c r="A25" s="422" t="s">
        <v>340</v>
      </c>
      <c r="B25" s="420">
        <v>71879.872989999989</v>
      </c>
      <c r="C25" s="421">
        <v>2.6424779012010714E-2</v>
      </c>
      <c r="D25" s="420">
        <v>1850.5104299999773</v>
      </c>
    </row>
    <row r="26" spans="1:6">
      <c r="A26" s="426" t="s">
        <v>341</v>
      </c>
      <c r="B26" s="427">
        <v>4668099.6823499985</v>
      </c>
      <c r="C26" s="428">
        <v>9.2904308866797611E-2</v>
      </c>
      <c r="D26" s="427">
        <v>396820.26247999858</v>
      </c>
    </row>
    <row r="27" spans="1:6" ht="12.75" customHeight="1">
      <c r="A27" s="415" t="s">
        <v>342</v>
      </c>
      <c r="B27" s="416">
        <v>6139413.4625699986</v>
      </c>
      <c r="C27" s="417">
        <v>0.11417952610814761</v>
      </c>
      <c r="D27" s="416">
        <v>629158.32081999874</v>
      </c>
    </row>
    <row r="28" spans="1:6" ht="12.75" customHeight="1">
      <c r="A28" s="21" t="s">
        <v>284</v>
      </c>
    </row>
    <row r="29" spans="1:6" ht="12.75" customHeight="1">
      <c r="E29" s="69"/>
      <c r="F29" s="69"/>
    </row>
    <row r="30" spans="1:6" ht="26.25" customHeight="1">
      <c r="A30" s="1262" t="s">
        <v>316</v>
      </c>
      <c r="B30" s="1262"/>
      <c r="C30" s="1262"/>
      <c r="D30" s="1262"/>
      <c r="E30" s="69"/>
      <c r="F30" s="69"/>
    </row>
    <row r="31" spans="1:6" ht="12.75" customHeight="1"/>
    <row r="32" spans="1:6" ht="12.75" customHeight="1">
      <c r="A32" s="131" t="s">
        <v>653</v>
      </c>
    </row>
    <row r="33" spans="1:4" ht="12.75" customHeight="1">
      <c r="A33" s="480" t="s">
        <v>905</v>
      </c>
    </row>
    <row r="34" spans="1:4" s="242" customFormat="1" ht="12.75" customHeight="1">
      <c r="A34" s="42"/>
    </row>
    <row r="35" spans="1:4" s="242" customFormat="1" ht="12.75" customHeight="1">
      <c r="A35" s="42"/>
      <c r="D35" s="13" t="s">
        <v>1236</v>
      </c>
    </row>
    <row r="36" spans="1:4" ht="55.5" customHeight="1">
      <c r="A36" s="1266" t="s">
        <v>285</v>
      </c>
      <c r="B36" s="429" t="s">
        <v>286</v>
      </c>
      <c r="C36" s="1272" t="s">
        <v>343</v>
      </c>
      <c r="D36" s="1272"/>
    </row>
    <row r="37" spans="1:4" ht="21" customHeight="1">
      <c r="A37" s="1271"/>
      <c r="B37" s="454" t="s">
        <v>1680</v>
      </c>
      <c r="C37" s="414" t="s">
        <v>324</v>
      </c>
      <c r="D37" s="414" t="s">
        <v>325</v>
      </c>
    </row>
    <row r="38" spans="1:4">
      <c r="A38" s="78" t="s">
        <v>344</v>
      </c>
      <c r="B38" s="110">
        <v>53620.897939999995</v>
      </c>
      <c r="C38" s="111">
        <v>7.4025792595928674E-2</v>
      </c>
      <c r="D38" s="110">
        <v>3695.7487399999945</v>
      </c>
    </row>
    <row r="39" spans="1:4">
      <c r="A39" s="78" t="s">
        <v>287</v>
      </c>
      <c r="B39" s="110">
        <v>32172.941909999994</v>
      </c>
      <c r="C39" s="111">
        <v>2.6805943357574951E-2</v>
      </c>
      <c r="D39" s="110">
        <v>839.91143999999019</v>
      </c>
    </row>
    <row r="40" spans="1:4">
      <c r="A40" s="112" t="s">
        <v>288</v>
      </c>
      <c r="B40" s="113">
        <v>21447.956030000001</v>
      </c>
      <c r="C40" s="114">
        <v>0.15360472582352105</v>
      </c>
      <c r="D40" s="115">
        <v>2855.8373000000006</v>
      </c>
    </row>
    <row r="41" spans="1:4">
      <c r="A41" s="78" t="s">
        <v>345</v>
      </c>
      <c r="B41" s="110">
        <v>1940.36275</v>
      </c>
      <c r="C41" s="111">
        <v>0.11456453341961892</v>
      </c>
      <c r="D41" s="110">
        <v>199.44717999999995</v>
      </c>
    </row>
    <row r="42" spans="1:4">
      <c r="A42" s="78" t="s">
        <v>346</v>
      </c>
      <c r="B42" s="110">
        <v>1483.2081600000004</v>
      </c>
      <c r="C42" s="111">
        <v>2.9107777277574107E-2</v>
      </c>
      <c r="D42" s="110">
        <v>41.951770000000487</v>
      </c>
    </row>
    <row r="43" spans="1:4" ht="19.5" customHeight="1">
      <c r="A43" s="112" t="s">
        <v>347</v>
      </c>
      <c r="B43" s="113">
        <v>457.15458999999998</v>
      </c>
      <c r="C43" s="114">
        <v>0.52558179595899546</v>
      </c>
      <c r="D43" s="115">
        <v>157.49540999999991</v>
      </c>
    </row>
    <row r="44" spans="1:4">
      <c r="A44" s="78" t="s">
        <v>348</v>
      </c>
      <c r="B44" s="110">
        <v>57479.472150000009</v>
      </c>
      <c r="C44" s="111">
        <v>0.10090325825881853</v>
      </c>
      <c r="D44" s="110">
        <v>5268.2794600000079</v>
      </c>
    </row>
    <row r="45" spans="1:4">
      <c r="A45" s="78" t="s">
        <v>349</v>
      </c>
      <c r="B45" s="110">
        <v>56887.039970000013</v>
      </c>
      <c r="C45" s="111">
        <v>9.0914688860583903E-2</v>
      </c>
      <c r="D45" s="110">
        <v>4740.8542500000221</v>
      </c>
    </row>
    <row r="46" spans="1:4" ht="19.5" customHeight="1">
      <c r="A46" s="112" t="s">
        <v>289</v>
      </c>
      <c r="B46" s="113">
        <v>592.43218000000149</v>
      </c>
      <c r="C46" s="114">
        <v>8.1133639977374337</v>
      </c>
      <c r="D46" s="115">
        <v>527.42521000000102</v>
      </c>
    </row>
    <row r="47" spans="1:4" ht="28.5" customHeight="1">
      <c r="A47" s="78" t="s">
        <v>290</v>
      </c>
      <c r="B47" s="110">
        <v>22497.542799999996</v>
      </c>
      <c r="C47" s="111">
        <v>0.18678050853104336</v>
      </c>
      <c r="D47" s="110">
        <v>3540.7579199999946</v>
      </c>
    </row>
    <row r="48" spans="1:4" ht="19.5" customHeight="1">
      <c r="A48" s="78" t="s">
        <v>291</v>
      </c>
      <c r="B48" s="110">
        <v>5226.3410100000019</v>
      </c>
      <c r="C48" s="111">
        <v>-14.48454634041526</v>
      </c>
      <c r="D48" s="110">
        <v>5613.9210500000017</v>
      </c>
    </row>
    <row r="49" spans="1:4">
      <c r="A49" s="78" t="s">
        <v>350</v>
      </c>
      <c r="B49" s="110">
        <v>17271.201789999999</v>
      </c>
      <c r="C49" s="111">
        <v>-0.10717142374917535</v>
      </c>
      <c r="D49" s="110">
        <v>-2073.1631300000026</v>
      </c>
    </row>
    <row r="50" spans="1:4">
      <c r="A50" s="78" t="s">
        <v>351</v>
      </c>
      <c r="B50" s="110">
        <v>3349.6400799999997</v>
      </c>
      <c r="C50" s="111">
        <v>-7.7288158325232142E-2</v>
      </c>
      <c r="D50" s="110">
        <v>-280.57243999999997</v>
      </c>
    </row>
    <row r="51" spans="1:4" ht="19.5" customHeight="1">
      <c r="A51" s="430" t="s">
        <v>352</v>
      </c>
      <c r="B51" s="431">
        <v>13921.561710000002</v>
      </c>
      <c r="C51" s="432">
        <v>-0.11407492077014598</v>
      </c>
      <c r="D51" s="433">
        <v>-1792.5906899999995</v>
      </c>
    </row>
    <row r="52" spans="1:4" ht="12.75" customHeight="1"/>
    <row r="53" spans="1:4" ht="21" customHeight="1">
      <c r="A53" s="1262" t="s">
        <v>292</v>
      </c>
      <c r="B53" s="1262"/>
      <c r="C53" s="1262"/>
    </row>
    <row r="54" spans="1:4" ht="12.75" customHeight="1"/>
    <row r="55" spans="1:4" ht="12.75" customHeight="1">
      <c r="A55" s="570" t="s">
        <v>80</v>
      </c>
    </row>
    <row r="56" spans="1:4" ht="12.75" customHeight="1">
      <c r="D56" s="34" t="s">
        <v>1566</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2" bestFit="1" customWidth="1"/>
    <col min="4" max="4" width="20.42578125" bestFit="1" customWidth="1"/>
    <col min="5" max="5" width="14.85546875" customWidth="1"/>
  </cols>
  <sheetData>
    <row r="1" spans="1:8" ht="12.75" customHeight="1">
      <c r="A1" s="131" t="s">
        <v>654</v>
      </c>
    </row>
    <row r="2" spans="1:8" ht="12.75" customHeight="1">
      <c r="A2" s="480" t="s">
        <v>655</v>
      </c>
    </row>
    <row r="3" spans="1:8">
      <c r="D3" s="292"/>
      <c r="E3" s="13" t="s">
        <v>1236</v>
      </c>
    </row>
    <row r="4" spans="1:8" ht="79.5" customHeight="1">
      <c r="A4" s="1266" t="s">
        <v>317</v>
      </c>
      <c r="B4" s="414" t="s">
        <v>318</v>
      </c>
      <c r="C4" s="453" t="s">
        <v>299</v>
      </c>
      <c r="D4" s="414" t="s">
        <v>319</v>
      </c>
      <c r="E4" s="453" t="s">
        <v>299</v>
      </c>
    </row>
    <row r="5" spans="1:8" ht="15.75" customHeight="1">
      <c r="A5" s="1266"/>
      <c r="B5" s="454" t="s">
        <v>1680</v>
      </c>
      <c r="C5" s="455"/>
      <c r="D5" s="454" t="s">
        <v>1680</v>
      </c>
      <c r="E5" s="455"/>
    </row>
    <row r="6" spans="1:8">
      <c r="A6" s="456" t="s">
        <v>1201</v>
      </c>
      <c r="B6" s="457">
        <v>783</v>
      </c>
      <c r="C6" s="458">
        <v>0.48015122873345933</v>
      </c>
      <c r="D6" s="457">
        <v>17108.593740000004</v>
      </c>
      <c r="E6" s="458">
        <v>0.63502395923181565</v>
      </c>
      <c r="F6" s="43"/>
      <c r="G6" s="75"/>
      <c r="H6" s="75"/>
    </row>
    <row r="7" spans="1:8">
      <c r="A7" s="456" t="s">
        <v>1476</v>
      </c>
      <c r="B7" s="457">
        <v>590</v>
      </c>
      <c r="C7" s="458">
        <v>0.34090909090909088</v>
      </c>
      <c r="D7" s="457">
        <v>15231.889509999999</v>
      </c>
      <c r="E7" s="458">
        <v>0.22339645770455679</v>
      </c>
      <c r="F7" s="43"/>
      <c r="G7" s="75"/>
      <c r="H7" s="75"/>
    </row>
    <row r="8" spans="1:8">
      <c r="A8" s="456" t="s">
        <v>1155</v>
      </c>
      <c r="B8" s="457">
        <v>152</v>
      </c>
      <c r="C8" s="458">
        <v>-0.16939890710382513</v>
      </c>
      <c r="D8" s="457">
        <v>7385.84274</v>
      </c>
      <c r="E8" s="458">
        <v>0.12208344613656898</v>
      </c>
      <c r="F8" s="43"/>
      <c r="G8" s="75"/>
      <c r="H8" s="75"/>
    </row>
    <row r="9" spans="1:8">
      <c r="A9" s="456" t="s">
        <v>1370</v>
      </c>
      <c r="B9" s="457">
        <v>1328</v>
      </c>
      <c r="C9" s="458">
        <v>-0.21605667060212513</v>
      </c>
      <c r="D9" s="457">
        <v>51274.149700000002</v>
      </c>
      <c r="E9" s="458">
        <v>-0.22243076406282006</v>
      </c>
      <c r="F9" s="43"/>
      <c r="G9" s="75"/>
      <c r="H9" s="75"/>
    </row>
    <row r="10" spans="1:8">
      <c r="A10" s="456" t="s">
        <v>1183</v>
      </c>
      <c r="B10" s="457">
        <v>50</v>
      </c>
      <c r="C10" s="458">
        <v>-7.407407407407407E-2</v>
      </c>
      <c r="D10" s="457">
        <v>2611.28305</v>
      </c>
      <c r="E10" s="458">
        <v>-0.57199020519460042</v>
      </c>
      <c r="F10" s="43"/>
      <c r="G10" s="75"/>
      <c r="H10" s="75"/>
    </row>
    <row r="11" spans="1:8">
      <c r="A11" s="456" t="s">
        <v>1371</v>
      </c>
      <c r="B11" s="457">
        <v>1019</v>
      </c>
      <c r="C11" s="458">
        <v>-9.2609082813891366E-2</v>
      </c>
      <c r="D11" s="457">
        <v>36893.330909999997</v>
      </c>
      <c r="E11" s="458">
        <v>-7.6195034576146223E-2</v>
      </c>
      <c r="F11" s="43"/>
      <c r="G11" s="75"/>
      <c r="H11" s="75"/>
    </row>
    <row r="12" spans="1:8">
      <c r="A12" s="456" t="s">
        <v>1372</v>
      </c>
      <c r="B12" s="457">
        <v>1261</v>
      </c>
      <c r="C12" s="458">
        <v>0.49584816132858839</v>
      </c>
      <c r="D12" s="457">
        <v>38574.558579999997</v>
      </c>
      <c r="E12" s="458">
        <v>0.31273741855304399</v>
      </c>
      <c r="F12" s="43"/>
      <c r="G12" s="75"/>
      <c r="H12" s="75"/>
    </row>
    <row r="13" spans="1:8">
      <c r="A13" s="456" t="s">
        <v>1202</v>
      </c>
      <c r="B13" s="457">
        <v>2802</v>
      </c>
      <c r="C13" s="458">
        <v>3.5859519408502773E-2</v>
      </c>
      <c r="D13" s="457">
        <v>89581.373439999996</v>
      </c>
      <c r="E13" s="458">
        <v>4.1406920443471704E-2</v>
      </c>
      <c r="F13" s="43"/>
      <c r="G13" s="75"/>
      <c r="H13" s="75"/>
    </row>
    <row r="14" spans="1:8">
      <c r="A14" s="456" t="s">
        <v>1373</v>
      </c>
      <c r="B14" s="457">
        <v>766</v>
      </c>
      <c r="C14" s="458">
        <v>-0.25341130604288498</v>
      </c>
      <c r="D14" s="457">
        <v>22798.999690000001</v>
      </c>
      <c r="E14" s="458">
        <v>-0.3373658241487838</v>
      </c>
      <c r="F14" s="43"/>
      <c r="G14" s="75"/>
      <c r="H14" s="75"/>
    </row>
    <row r="15" spans="1:8">
      <c r="A15" s="456" t="s">
        <v>1374</v>
      </c>
      <c r="B15" s="457">
        <v>3534</v>
      </c>
      <c r="C15" s="458">
        <v>0.11977186311787072</v>
      </c>
      <c r="D15" s="457">
        <v>82841.152460000012</v>
      </c>
      <c r="E15" s="458">
        <v>0.17260631153352604</v>
      </c>
      <c r="F15" s="43"/>
      <c r="G15" s="75"/>
      <c r="H15" s="75"/>
    </row>
    <row r="16" spans="1:8">
      <c r="A16" s="456" t="s">
        <v>1184</v>
      </c>
      <c r="B16" s="457">
        <v>1171</v>
      </c>
      <c r="C16" s="458">
        <v>0.43857493857493857</v>
      </c>
      <c r="D16" s="457">
        <v>36441.172079999997</v>
      </c>
      <c r="E16" s="458">
        <v>0.28979922571659222</v>
      </c>
      <c r="F16" s="43"/>
      <c r="G16" s="75"/>
      <c r="H16" s="75"/>
    </row>
    <row r="17" spans="1:11">
      <c r="A17" s="456" t="s">
        <v>1375</v>
      </c>
      <c r="B17" s="457">
        <v>120</v>
      </c>
      <c r="C17" s="458">
        <v>0.37931034482758619</v>
      </c>
      <c r="D17" s="457">
        <v>11076.3259</v>
      </c>
      <c r="E17" s="458">
        <v>-1.2232487904725293E-2</v>
      </c>
      <c r="F17" s="43"/>
      <c r="G17" s="75"/>
      <c r="H17" s="75"/>
    </row>
    <row r="18" spans="1:11">
      <c r="A18" s="456" t="s">
        <v>1376</v>
      </c>
      <c r="B18" s="457">
        <v>387</v>
      </c>
      <c r="C18" s="458">
        <v>-0.14000000000000001</v>
      </c>
      <c r="D18" s="457">
        <v>8750.5396500000006</v>
      </c>
      <c r="E18" s="458">
        <v>-7.0400619100927445E-2</v>
      </c>
      <c r="F18" s="43"/>
      <c r="G18" s="75"/>
      <c r="H18" s="75"/>
    </row>
    <row r="19" spans="1:11" s="242" customFormat="1">
      <c r="A19" s="456" t="s">
        <v>1377</v>
      </c>
      <c r="B19" s="457">
        <v>2379</v>
      </c>
      <c r="C19" s="458">
        <v>-0.10158610271903323</v>
      </c>
      <c r="D19" s="457">
        <v>53265.391630000006</v>
      </c>
      <c r="E19" s="458">
        <v>-0.20151198680650076</v>
      </c>
      <c r="F19" s="43"/>
      <c r="G19" s="75"/>
      <c r="H19" s="75"/>
    </row>
    <row r="20" spans="1:11">
      <c r="A20" s="456" t="s">
        <v>1378</v>
      </c>
      <c r="B20" s="457">
        <v>66</v>
      </c>
      <c r="C20" s="458">
        <v>0.83333333333333337</v>
      </c>
      <c r="D20" s="457">
        <v>6979.1556100000007</v>
      </c>
      <c r="E20" s="458">
        <v>1.0525015997259575</v>
      </c>
      <c r="F20" s="43"/>
      <c r="G20" s="75"/>
      <c r="H20" s="75"/>
    </row>
    <row r="21" spans="1:11">
      <c r="A21" s="459" t="s">
        <v>320</v>
      </c>
      <c r="B21" s="460">
        <v>16408</v>
      </c>
      <c r="C21" s="461">
        <v>3.9270331897643777E-2</v>
      </c>
      <c r="D21" s="460">
        <v>480813.75868999999</v>
      </c>
      <c r="E21" s="461">
        <v>-2.2443433377987968E-4</v>
      </c>
      <c r="G21" s="75"/>
      <c r="H21" s="75"/>
    </row>
    <row r="22" spans="1:11">
      <c r="A22" s="16" t="s">
        <v>314</v>
      </c>
    </row>
    <row r="23" spans="1:11" ht="76.5" customHeight="1">
      <c r="A23" s="1269" t="s">
        <v>321</v>
      </c>
      <c r="B23" s="1269"/>
      <c r="C23" s="1269"/>
      <c r="D23" s="1269"/>
      <c r="E23" s="1269"/>
      <c r="G23" s="1273"/>
      <c r="H23" s="1273"/>
      <c r="I23" s="1273"/>
      <c r="J23" s="1273"/>
      <c r="K23" s="1273"/>
    </row>
    <row r="24" spans="1:11" ht="21.75" customHeight="1">
      <c r="A24" s="1262" t="s">
        <v>292</v>
      </c>
      <c r="B24" s="1262"/>
      <c r="C24" s="1262"/>
      <c r="D24" s="1262"/>
      <c r="E24" s="1262"/>
      <c r="F24" s="69"/>
    </row>
    <row r="25" spans="1:11" ht="12.75" customHeight="1"/>
    <row r="26" spans="1:11" ht="12.75" customHeight="1">
      <c r="A26" s="570" t="s">
        <v>80</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793</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8" t="s">
        <v>656</v>
      </c>
    </row>
    <row r="2" spans="1:9" ht="12.75" customHeight="1">
      <c r="A2" s="484" t="s">
        <v>657</v>
      </c>
    </row>
    <row r="3" spans="1:9" ht="12.75" customHeight="1">
      <c r="E3" s="72"/>
      <c r="F3" s="72"/>
      <c r="I3" s="13" t="s">
        <v>1236</v>
      </c>
    </row>
    <row r="4" spans="1:9" s="242" customFormat="1" ht="21" customHeight="1">
      <c r="A4" s="404"/>
      <c r="B4" s="1264" t="s">
        <v>293</v>
      </c>
      <c r="C4" s="1264"/>
      <c r="D4" s="1264"/>
      <c r="E4" s="1264"/>
      <c r="F4" s="1264" t="s">
        <v>294</v>
      </c>
      <c r="G4" s="1264"/>
      <c r="H4" s="1264"/>
      <c r="I4" s="1264"/>
    </row>
    <row r="5" spans="1:9" ht="89.25" customHeight="1">
      <c r="A5" s="414" t="s">
        <v>295</v>
      </c>
      <c r="B5" s="728" t="s">
        <v>296</v>
      </c>
      <c r="C5" s="1275" t="s">
        <v>297</v>
      </c>
      <c r="D5" s="728" t="s">
        <v>727</v>
      </c>
      <c r="E5" s="1275" t="s">
        <v>297</v>
      </c>
      <c r="F5" s="728" t="s">
        <v>298</v>
      </c>
      <c r="G5" s="1275" t="s">
        <v>800</v>
      </c>
      <c r="H5" s="728" t="s">
        <v>728</v>
      </c>
      <c r="I5" s="1275" t="s">
        <v>800</v>
      </c>
    </row>
    <row r="6" spans="1:9" ht="17.25" customHeight="1">
      <c r="A6" s="434"/>
      <c r="B6" s="454">
        <v>46112</v>
      </c>
      <c r="C6" s="1275"/>
      <c r="D6" s="454">
        <v>46112</v>
      </c>
      <c r="E6" s="1275"/>
      <c r="F6" s="454" t="s">
        <v>1680</v>
      </c>
      <c r="G6" s="1275"/>
      <c r="H6" s="454" t="s">
        <v>1680</v>
      </c>
      <c r="I6" s="1275"/>
    </row>
    <row r="7" spans="1:9" ht="12.75" customHeight="1">
      <c r="A7" s="447" t="s">
        <v>300</v>
      </c>
      <c r="B7" s="448"/>
      <c r="C7" s="449"/>
      <c r="D7" s="448"/>
      <c r="E7" s="449"/>
      <c r="F7" s="448"/>
      <c r="G7" s="449"/>
      <c r="H7" s="448"/>
      <c r="I7" s="449"/>
    </row>
    <row r="8" spans="1:9" ht="12.75" customHeight="1">
      <c r="A8" s="439" t="s">
        <v>301</v>
      </c>
      <c r="B8" s="436">
        <v>13</v>
      </c>
      <c r="C8" s="437">
        <v>-7.1428571428571425E-2</v>
      </c>
      <c r="D8" s="438">
        <v>5798.2835400000004</v>
      </c>
      <c r="E8" s="437">
        <v>-0.20278485284225656</v>
      </c>
      <c r="F8" s="436">
        <v>0</v>
      </c>
      <c r="G8" s="437">
        <v>0</v>
      </c>
      <c r="H8" s="438">
        <v>0</v>
      </c>
      <c r="I8" s="437">
        <v>0</v>
      </c>
    </row>
    <row r="9" spans="1:9" ht="12.75" customHeight="1">
      <c r="A9" s="439" t="s">
        <v>302</v>
      </c>
      <c r="B9" s="436">
        <v>32642</v>
      </c>
      <c r="C9" s="437">
        <v>2.4876385860385123E-3</v>
      </c>
      <c r="D9" s="438">
        <v>405979.28915999999</v>
      </c>
      <c r="E9" s="437">
        <v>8.1303706807874493E-2</v>
      </c>
      <c r="F9" s="436">
        <v>2702</v>
      </c>
      <c r="G9" s="437">
        <v>-8.5308056872037921E-2</v>
      </c>
      <c r="H9" s="438">
        <v>51112.7598</v>
      </c>
      <c r="I9" s="437">
        <v>-0.15015943468339266</v>
      </c>
    </row>
    <row r="10" spans="1:9" ht="12.75" customHeight="1">
      <c r="A10" s="435" t="s">
        <v>303</v>
      </c>
      <c r="B10" s="436">
        <v>6132</v>
      </c>
      <c r="C10" s="437">
        <v>3.8969840731955273E-2</v>
      </c>
      <c r="D10" s="438">
        <v>77081.191560000007</v>
      </c>
      <c r="E10" s="437">
        <v>-0.16664157411484717</v>
      </c>
      <c r="F10" s="436">
        <v>206</v>
      </c>
      <c r="G10" s="437">
        <v>-0.51869158878504673</v>
      </c>
      <c r="H10" s="438">
        <v>4351.7162500000013</v>
      </c>
      <c r="I10" s="437">
        <v>-0.53216085500047938</v>
      </c>
    </row>
    <row r="11" spans="1:9" ht="12.75" customHeight="1">
      <c r="A11" s="439" t="s">
        <v>304</v>
      </c>
      <c r="B11" s="436">
        <v>12</v>
      </c>
      <c r="C11" s="437">
        <v>9.0909090909090912E-2</v>
      </c>
      <c r="D11" s="438">
        <v>92.288669999999996</v>
      </c>
      <c r="E11" s="437">
        <v>1.397032353779958</v>
      </c>
      <c r="F11" s="436">
        <v>0</v>
      </c>
      <c r="G11" s="437">
        <v>0</v>
      </c>
      <c r="H11" s="438">
        <v>0</v>
      </c>
      <c r="I11" s="437">
        <v>0</v>
      </c>
    </row>
    <row r="12" spans="1:9" ht="12.75" customHeight="1">
      <c r="A12" s="440" t="s">
        <v>305</v>
      </c>
      <c r="B12" s="436">
        <v>0</v>
      </c>
      <c r="C12" s="437">
        <v>0</v>
      </c>
      <c r="D12" s="438">
        <v>0</v>
      </c>
      <c r="E12" s="437">
        <v>0</v>
      </c>
      <c r="F12" s="436">
        <v>0</v>
      </c>
      <c r="G12" s="437">
        <v>0</v>
      </c>
      <c r="H12" s="438">
        <v>0</v>
      </c>
      <c r="I12" s="437">
        <v>0</v>
      </c>
    </row>
    <row r="13" spans="1:9" ht="29.25">
      <c r="A13" s="435" t="s">
        <v>306</v>
      </c>
      <c r="B13" s="436">
        <v>517</v>
      </c>
      <c r="C13" s="437">
        <v>-0.15106732348111659</v>
      </c>
      <c r="D13" s="438">
        <v>10010.153910000001</v>
      </c>
      <c r="E13" s="437">
        <v>-0.41706837933357815</v>
      </c>
      <c r="F13" s="436">
        <v>22</v>
      </c>
      <c r="G13" s="437">
        <v>-4.3478260869565216E-2</v>
      </c>
      <c r="H13" s="438">
        <v>279.02852000000001</v>
      </c>
      <c r="I13" s="437">
        <v>-0.66426550394883876</v>
      </c>
    </row>
    <row r="14" spans="1:9" ht="12.75" customHeight="1">
      <c r="A14" s="439" t="s">
        <v>307</v>
      </c>
      <c r="B14" s="436">
        <v>47</v>
      </c>
      <c r="C14" s="437">
        <v>0.62068965517241381</v>
      </c>
      <c r="D14" s="438">
        <v>249.84639000000001</v>
      </c>
      <c r="E14" s="437">
        <v>0.7140344783514353</v>
      </c>
      <c r="F14" s="436">
        <v>2</v>
      </c>
      <c r="G14" s="437">
        <v>1</v>
      </c>
      <c r="H14" s="438">
        <v>11.502549999999999</v>
      </c>
      <c r="I14" s="437">
        <v>1.5326585478092958</v>
      </c>
    </row>
    <row r="15" spans="1:9" ht="22.5" customHeight="1">
      <c r="A15" s="441" t="s">
        <v>308</v>
      </c>
      <c r="B15" s="444">
        <v>39363</v>
      </c>
      <c r="C15" s="443">
        <v>6.0573531666922248E-3</v>
      </c>
      <c r="D15" s="444">
        <v>499211.05318999995</v>
      </c>
      <c r="E15" s="443">
        <v>1.3466614671858864E-2</v>
      </c>
      <c r="F15" s="444">
        <v>2932</v>
      </c>
      <c r="G15" s="445">
        <v>-0.13916617733411626</v>
      </c>
      <c r="H15" s="444">
        <v>55755.007120000002</v>
      </c>
      <c r="I15" s="445">
        <v>-0.20668806380812074</v>
      </c>
    </row>
    <row r="16" spans="1:9" ht="15" customHeight="1">
      <c r="A16" s="447" t="s">
        <v>309</v>
      </c>
      <c r="B16" s="450"/>
      <c r="C16" s="446"/>
      <c r="D16" s="450"/>
      <c r="E16" s="451"/>
      <c r="F16" s="450"/>
      <c r="G16" s="446"/>
      <c r="H16" s="450"/>
      <c r="I16" s="451"/>
    </row>
    <row r="17" spans="1:9" ht="12.75" customHeight="1">
      <c r="A17" s="439" t="s">
        <v>301</v>
      </c>
      <c r="B17" s="436">
        <v>125</v>
      </c>
      <c r="C17" s="437">
        <v>-0.10714285714285714</v>
      </c>
      <c r="D17" s="436">
        <v>41304.428950000001</v>
      </c>
      <c r="E17" s="437">
        <v>-0.10289436780062519</v>
      </c>
      <c r="F17" s="436">
        <v>1</v>
      </c>
      <c r="G17" s="437">
        <v>0</v>
      </c>
      <c r="H17" s="438">
        <v>196.82629</v>
      </c>
      <c r="I17" s="437">
        <v>-0.61605358536204735</v>
      </c>
    </row>
    <row r="18" spans="1:9" ht="12.75" customHeight="1">
      <c r="A18" s="439" t="s">
        <v>302</v>
      </c>
      <c r="B18" s="436">
        <v>121526</v>
      </c>
      <c r="C18" s="437">
        <v>9.8907657250334569E-2</v>
      </c>
      <c r="D18" s="436">
        <v>2011200.4668399999</v>
      </c>
      <c r="E18" s="437">
        <v>0.14790733119294827</v>
      </c>
      <c r="F18" s="436">
        <v>11101</v>
      </c>
      <c r="G18" s="437">
        <v>0.12586206896551724</v>
      </c>
      <c r="H18" s="438">
        <v>286531.09207000007</v>
      </c>
      <c r="I18" s="437">
        <v>0.13921374300967726</v>
      </c>
    </row>
    <row r="19" spans="1:9" ht="12.75" customHeight="1">
      <c r="A19" s="435" t="s">
        <v>303</v>
      </c>
      <c r="B19" s="436">
        <v>25615</v>
      </c>
      <c r="C19" s="437">
        <v>7.5492295419238353E-2</v>
      </c>
      <c r="D19" s="436">
        <v>804791.55528999981</v>
      </c>
      <c r="E19" s="437">
        <v>0.11139927322934007</v>
      </c>
      <c r="F19" s="436">
        <v>1731</v>
      </c>
      <c r="G19" s="437">
        <v>-3.9400665926748055E-2</v>
      </c>
      <c r="H19" s="438">
        <v>93618.651030000008</v>
      </c>
      <c r="I19" s="437">
        <v>5.950954765650724E-2</v>
      </c>
    </row>
    <row r="20" spans="1:9" ht="12.75" customHeight="1">
      <c r="A20" s="439" t="s">
        <v>304</v>
      </c>
      <c r="B20" s="436">
        <v>1801</v>
      </c>
      <c r="C20" s="437">
        <v>-3.9466666666666664E-2</v>
      </c>
      <c r="D20" s="436">
        <v>294130.19300000003</v>
      </c>
      <c r="E20" s="437">
        <v>1.9542778551159091E-2</v>
      </c>
      <c r="F20" s="436">
        <v>49</v>
      </c>
      <c r="G20" s="437">
        <v>-0.50505050505050508</v>
      </c>
      <c r="H20" s="438">
        <v>13684.86246</v>
      </c>
      <c r="I20" s="437">
        <v>-0.48120953692968477</v>
      </c>
    </row>
    <row r="21" spans="1:9" ht="12.75" customHeight="1">
      <c r="A21" s="440" t="s">
        <v>305</v>
      </c>
      <c r="B21" s="436">
        <v>0</v>
      </c>
      <c r="C21" s="437">
        <v>0</v>
      </c>
      <c r="D21" s="436">
        <v>0</v>
      </c>
      <c r="E21" s="437">
        <v>0</v>
      </c>
      <c r="F21" s="436">
        <v>0</v>
      </c>
      <c r="G21" s="437">
        <v>0</v>
      </c>
      <c r="H21" s="438">
        <v>0</v>
      </c>
      <c r="I21" s="437" t="e">
        <v>#DIV/0!</v>
      </c>
    </row>
    <row r="22" spans="1:9" ht="29.25">
      <c r="A22" s="435" t="s">
        <v>306</v>
      </c>
      <c r="B22" s="436">
        <v>9549</v>
      </c>
      <c r="C22" s="437">
        <v>-1.9857859531772575E-3</v>
      </c>
      <c r="D22" s="436">
        <v>347418.09756000002</v>
      </c>
      <c r="E22" s="437">
        <v>3.139072311448765E-4</v>
      </c>
      <c r="F22" s="436">
        <v>578</v>
      </c>
      <c r="G22" s="437">
        <v>-4.4628099173553717E-2</v>
      </c>
      <c r="H22" s="438">
        <v>30667.130549999998</v>
      </c>
      <c r="I22" s="437">
        <v>-0.29729201764762053</v>
      </c>
    </row>
    <row r="23" spans="1:9" ht="12.75" customHeight="1">
      <c r="A23" s="439" t="s">
        <v>310</v>
      </c>
      <c r="B23" s="436">
        <v>406</v>
      </c>
      <c r="C23" s="437">
        <v>4.909560723514212E-2</v>
      </c>
      <c r="D23" s="436">
        <v>5776.66122</v>
      </c>
      <c r="E23" s="437">
        <v>-7.2112706717528244E-2</v>
      </c>
      <c r="F23" s="436">
        <v>16</v>
      </c>
      <c r="G23" s="437">
        <v>6.6666666666666666E-2</v>
      </c>
      <c r="H23" s="438">
        <v>360.18917000000005</v>
      </c>
      <c r="I23" s="437">
        <v>0.55872045715071117</v>
      </c>
    </row>
    <row r="24" spans="1:9" ht="22.5" customHeight="1">
      <c r="A24" s="441" t="s">
        <v>311</v>
      </c>
      <c r="B24" s="442">
        <v>159022</v>
      </c>
      <c r="C24" s="443">
        <v>8.6401366353543979E-2</v>
      </c>
      <c r="D24" s="444">
        <v>3504621.4028600003</v>
      </c>
      <c r="E24" s="443">
        <v>0.10756722802912115</v>
      </c>
      <c r="F24" s="444">
        <v>13476</v>
      </c>
      <c r="G24" s="445">
        <v>8.8354062348570503E-2</v>
      </c>
      <c r="H24" s="444">
        <v>425058.75156999996</v>
      </c>
      <c r="I24" s="445">
        <v>3.5111924282885218E-2</v>
      </c>
    </row>
    <row r="25" spans="1:9" ht="15" customHeight="1">
      <c r="A25" s="447" t="s">
        <v>312</v>
      </c>
      <c r="B25" s="450"/>
      <c r="C25" s="446"/>
      <c r="D25" s="450"/>
      <c r="E25" s="452"/>
      <c r="F25" s="450"/>
      <c r="G25" s="446"/>
      <c r="H25" s="450"/>
      <c r="I25" s="452"/>
    </row>
    <row r="26" spans="1:9" ht="12.75" customHeight="1">
      <c r="A26" s="439" t="s">
        <v>301</v>
      </c>
      <c r="B26" s="436">
        <v>2</v>
      </c>
      <c r="C26" s="437">
        <v>0</v>
      </c>
      <c r="D26" s="436">
        <v>0</v>
      </c>
      <c r="E26" s="437">
        <v>0</v>
      </c>
      <c r="F26" s="436"/>
      <c r="G26" s="437"/>
      <c r="H26" s="436"/>
      <c r="I26" s="437"/>
    </row>
    <row r="27" spans="1:9" ht="12.75" customHeight="1">
      <c r="A27" s="439" t="s">
        <v>302</v>
      </c>
      <c r="B27" s="436">
        <v>1</v>
      </c>
      <c r="C27" s="437">
        <v>0</v>
      </c>
      <c r="D27" s="436">
        <v>0</v>
      </c>
      <c r="E27" s="437">
        <v>0</v>
      </c>
      <c r="F27" s="436"/>
      <c r="G27" s="437"/>
      <c r="H27" s="436"/>
      <c r="I27" s="437"/>
    </row>
    <row r="28" spans="1:9" ht="12.75" customHeight="1">
      <c r="A28" s="435" t="s">
        <v>303</v>
      </c>
      <c r="B28" s="436">
        <v>0</v>
      </c>
      <c r="C28" s="437">
        <v>0</v>
      </c>
      <c r="D28" s="436">
        <v>0</v>
      </c>
      <c r="E28" s="437">
        <v>0</v>
      </c>
      <c r="F28" s="436"/>
      <c r="G28" s="437"/>
      <c r="H28" s="436"/>
      <c r="I28" s="437"/>
    </row>
    <row r="29" spans="1:9" ht="12.75" customHeight="1">
      <c r="A29" s="439" t="s">
        <v>304</v>
      </c>
      <c r="B29" s="436">
        <v>0</v>
      </c>
      <c r="C29" s="437">
        <v>0</v>
      </c>
      <c r="D29" s="436">
        <v>0</v>
      </c>
      <c r="E29" s="437">
        <v>0</v>
      </c>
      <c r="F29" s="436"/>
      <c r="G29" s="437"/>
      <c r="H29" s="436"/>
      <c r="I29" s="437"/>
    </row>
    <row r="30" spans="1:9" ht="12.75" customHeight="1">
      <c r="A30" s="440" t="s">
        <v>313</v>
      </c>
      <c r="B30" s="436">
        <v>0</v>
      </c>
      <c r="C30" s="437">
        <v>0</v>
      </c>
      <c r="D30" s="436">
        <v>0</v>
      </c>
      <c r="E30" s="437">
        <v>0</v>
      </c>
      <c r="F30" s="436"/>
      <c r="G30" s="437"/>
      <c r="H30" s="436"/>
      <c r="I30" s="437"/>
    </row>
    <row r="31" spans="1:9" ht="29.25">
      <c r="A31" s="435" t="s">
        <v>306</v>
      </c>
      <c r="B31" s="436">
        <v>0</v>
      </c>
      <c r="C31" s="437">
        <v>0</v>
      </c>
      <c r="D31" s="436">
        <v>0</v>
      </c>
      <c r="E31" s="437">
        <v>0</v>
      </c>
      <c r="F31" s="436"/>
      <c r="G31" s="437"/>
      <c r="H31" s="436"/>
      <c r="I31" s="437"/>
    </row>
    <row r="32" spans="1:9" ht="12.75" customHeight="1">
      <c r="A32" s="439" t="s">
        <v>307</v>
      </c>
      <c r="B32" s="436">
        <v>0</v>
      </c>
      <c r="C32" s="437">
        <v>0</v>
      </c>
      <c r="D32" s="436">
        <v>0</v>
      </c>
      <c r="E32" s="437">
        <v>0</v>
      </c>
      <c r="F32" s="436"/>
      <c r="G32" s="437"/>
      <c r="H32" s="436"/>
      <c r="I32" s="437"/>
    </row>
    <row r="33" spans="1:13" ht="22.5" customHeight="1">
      <c r="A33" s="441" t="s">
        <v>308</v>
      </c>
      <c r="B33" s="444">
        <v>3</v>
      </c>
      <c r="C33" s="443">
        <v>0</v>
      </c>
      <c r="D33" s="444">
        <v>0</v>
      </c>
      <c r="E33" s="443">
        <v>0</v>
      </c>
      <c r="F33" s="444"/>
      <c r="G33" s="443"/>
      <c r="H33" s="444"/>
      <c r="I33" s="443"/>
    </row>
    <row r="34" spans="1:13" ht="12.75" customHeight="1">
      <c r="A34" s="16" t="s">
        <v>314</v>
      </c>
      <c r="J34" s="178"/>
      <c r="K34" s="178"/>
      <c r="L34" s="178"/>
      <c r="M34" s="178"/>
    </row>
    <row r="35" spans="1:13" ht="48" customHeight="1">
      <c r="A35" s="1276" t="s">
        <v>315</v>
      </c>
      <c r="B35" s="1276"/>
      <c r="C35" s="1276"/>
      <c r="D35" s="1276"/>
      <c r="E35" s="1276"/>
      <c r="F35" s="1276"/>
      <c r="G35" s="1276"/>
      <c r="H35" s="1276"/>
      <c r="I35" s="1276"/>
      <c r="J35" s="178"/>
      <c r="K35" s="178"/>
      <c r="L35" s="178"/>
      <c r="M35" s="178"/>
    </row>
    <row r="36" spans="1:13" ht="25.5" customHeight="1">
      <c r="A36" s="1274" t="s">
        <v>316</v>
      </c>
      <c r="B36" s="1274"/>
      <c r="C36" s="1274"/>
      <c r="D36" s="1274"/>
      <c r="E36" s="1274"/>
      <c r="F36" s="1274"/>
      <c r="G36" s="1274"/>
      <c r="H36" s="1274"/>
      <c r="I36" s="1274"/>
    </row>
    <row r="37" spans="1:13" ht="58.5" customHeight="1">
      <c r="A37" s="1269" t="s">
        <v>729</v>
      </c>
      <c r="B37" s="1269"/>
      <c r="C37" s="1269"/>
      <c r="D37" s="1269"/>
      <c r="E37" s="1269"/>
      <c r="F37" s="1269"/>
      <c r="G37" s="1269"/>
      <c r="H37" s="1269"/>
      <c r="I37" s="1269"/>
    </row>
    <row r="38" spans="1:13" ht="22.5" customHeight="1">
      <c r="A38" s="1274" t="s">
        <v>292</v>
      </c>
      <c r="B38" s="1274"/>
      <c r="C38" s="1274"/>
      <c r="D38" s="1274"/>
      <c r="E38" s="1274"/>
      <c r="F38" s="1274"/>
      <c r="G38" s="1274"/>
      <c r="H38" s="1274"/>
      <c r="I38" s="1274"/>
    </row>
    <row r="39" spans="1:13" ht="12.75" customHeight="1"/>
    <row r="40" spans="1:13" ht="12.75" customHeight="1">
      <c r="A40" s="570" t="s">
        <v>80</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4" t="s">
        <v>903</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1" t="s">
        <v>658</v>
      </c>
      <c r="C1" s="42"/>
      <c r="O1" s="121"/>
    </row>
    <row r="2" spans="1:15">
      <c r="A2" s="483" t="s">
        <v>659</v>
      </c>
      <c r="O2" s="64"/>
    </row>
    <row r="3" spans="1:15" ht="12.75" customHeight="1">
      <c r="A3" s="42"/>
      <c r="B3" s="62"/>
      <c r="C3" s="62"/>
      <c r="D3" s="62"/>
      <c r="E3" s="62"/>
      <c r="F3" s="62"/>
      <c r="G3" s="62"/>
      <c r="H3" s="62"/>
      <c r="I3" s="62"/>
      <c r="J3" s="62"/>
      <c r="K3" s="62"/>
      <c r="L3" s="62"/>
      <c r="M3" s="62"/>
      <c r="O3" s="13" t="s">
        <v>1236</v>
      </c>
    </row>
    <row r="4" spans="1:15" ht="30.75" customHeight="1">
      <c r="A4" s="1104" t="s">
        <v>1587</v>
      </c>
      <c r="B4" s="1277" t="s">
        <v>258</v>
      </c>
      <c r="C4" s="1277"/>
      <c r="D4" s="1277" t="s">
        <v>259</v>
      </c>
      <c r="E4" s="1277"/>
      <c r="F4" s="1277" t="s">
        <v>260</v>
      </c>
      <c r="G4" s="1277"/>
      <c r="H4" s="1277" t="s">
        <v>261</v>
      </c>
      <c r="I4" s="1277"/>
      <c r="J4" s="1277" t="s">
        <v>262</v>
      </c>
      <c r="K4" s="1277"/>
      <c r="L4" s="1277" t="s">
        <v>263</v>
      </c>
      <c r="M4" s="1277"/>
      <c r="N4" s="1277" t="s">
        <v>264</v>
      </c>
      <c r="O4" s="1277"/>
    </row>
    <row r="5" spans="1:15" ht="48.75" customHeight="1">
      <c r="A5" s="1105">
        <v>46112</v>
      </c>
      <c r="B5" s="718" t="s">
        <v>265</v>
      </c>
      <c r="C5" s="718" t="s">
        <v>266</v>
      </c>
      <c r="D5" s="718" t="s">
        <v>265</v>
      </c>
      <c r="E5" s="718" t="s">
        <v>266</v>
      </c>
      <c r="F5" s="718" t="s">
        <v>265</v>
      </c>
      <c r="G5" s="718" t="s">
        <v>266</v>
      </c>
      <c r="H5" s="718" t="s">
        <v>265</v>
      </c>
      <c r="I5" s="718" t="s">
        <v>266</v>
      </c>
      <c r="J5" s="718" t="s">
        <v>265</v>
      </c>
      <c r="K5" s="718" t="s">
        <v>266</v>
      </c>
      <c r="L5" s="718" t="s">
        <v>265</v>
      </c>
      <c r="M5" s="718" t="s">
        <v>266</v>
      </c>
      <c r="N5" s="718" t="s">
        <v>265</v>
      </c>
      <c r="O5" s="718" t="s">
        <v>266</v>
      </c>
    </row>
    <row r="6" spans="1:15" ht="13.5" customHeight="1">
      <c r="A6" s="462" t="s">
        <v>267</v>
      </c>
      <c r="B6" s="463">
        <v>3539695.6922499998</v>
      </c>
      <c r="C6" s="463">
        <v>46415.785609999992</v>
      </c>
      <c r="D6" s="463">
        <v>23789.131600000001</v>
      </c>
      <c r="E6" s="463">
        <v>2685.3037600000002</v>
      </c>
      <c r="F6" s="463">
        <v>7564.5797700000012</v>
      </c>
      <c r="G6" s="463">
        <v>1232.6007799999995</v>
      </c>
      <c r="H6" s="463">
        <v>3374.0363399999997</v>
      </c>
      <c r="I6" s="463">
        <v>1485.1906000000001</v>
      </c>
      <c r="J6" s="463">
        <v>27200.879649999992</v>
      </c>
      <c r="K6" s="463">
        <v>26697.117529999996</v>
      </c>
      <c r="L6" s="463">
        <v>3601624.3196100001</v>
      </c>
      <c r="M6" s="463">
        <v>78515.998280000014</v>
      </c>
      <c r="N6" s="463">
        <v>18312.87559</v>
      </c>
      <c r="O6" s="463">
        <v>2552.55395</v>
      </c>
    </row>
    <row r="7" spans="1:15" ht="13.5" customHeight="1">
      <c r="A7" s="466" t="s">
        <v>268</v>
      </c>
      <c r="B7" s="467">
        <v>41450.966660000006</v>
      </c>
      <c r="C7" s="467">
        <v>1694.08493</v>
      </c>
      <c r="D7" s="467">
        <v>88.190579999999997</v>
      </c>
      <c r="E7" s="467">
        <v>5.4599999999999996E-3</v>
      </c>
      <c r="F7" s="467">
        <v>0</v>
      </c>
      <c r="G7" s="467">
        <v>0</v>
      </c>
      <c r="H7" s="467">
        <v>0</v>
      </c>
      <c r="I7" s="467">
        <v>0</v>
      </c>
      <c r="J7" s="467">
        <v>7652.1260999999995</v>
      </c>
      <c r="K7" s="467">
        <v>7652.0573700000004</v>
      </c>
      <c r="L7" s="467">
        <v>49191.283339999994</v>
      </c>
      <c r="M7" s="467">
        <v>9346.1477599999998</v>
      </c>
      <c r="N7" s="467">
        <v>881.00034000000005</v>
      </c>
      <c r="O7" s="467">
        <v>297.83499999999998</v>
      </c>
    </row>
    <row r="8" spans="1:15" ht="13.5" customHeight="1">
      <c r="A8" s="466" t="s">
        <v>269</v>
      </c>
      <c r="B8" s="467">
        <v>2034298.7918099998</v>
      </c>
      <c r="C8" s="467">
        <v>20131.67352</v>
      </c>
      <c r="D8" s="467">
        <v>11426.568430000001</v>
      </c>
      <c r="E8" s="467">
        <v>720.75058999999999</v>
      </c>
      <c r="F8" s="467">
        <v>2539.9219800000001</v>
      </c>
      <c r="G8" s="467">
        <v>695.25648000000012</v>
      </c>
      <c r="H8" s="467">
        <v>2015.7710499999998</v>
      </c>
      <c r="I8" s="467">
        <v>876.74710000000005</v>
      </c>
      <c r="J8" s="467">
        <v>10674.18835</v>
      </c>
      <c r="K8" s="467">
        <v>10458.85859</v>
      </c>
      <c r="L8" s="467">
        <v>2060955.2416200002</v>
      </c>
      <c r="M8" s="467">
        <v>32883.286279999993</v>
      </c>
      <c r="N8" s="467">
        <v>1269.9993499999998</v>
      </c>
      <c r="O8" s="467">
        <v>182.71607</v>
      </c>
    </row>
    <row r="9" spans="1:15" ht="13.5" customHeight="1">
      <c r="A9" s="466" t="s">
        <v>270</v>
      </c>
      <c r="B9" s="467">
        <v>817232.51272</v>
      </c>
      <c r="C9" s="467">
        <v>10447.861289999999</v>
      </c>
      <c r="D9" s="467">
        <v>7143.2471299999988</v>
      </c>
      <c r="E9" s="467">
        <v>1306.0671200000002</v>
      </c>
      <c r="F9" s="467">
        <v>953.40171000000009</v>
      </c>
      <c r="G9" s="467">
        <v>316.30794999999995</v>
      </c>
      <c r="H9" s="467">
        <v>947.88681999999994</v>
      </c>
      <c r="I9" s="467">
        <v>542.09024999999997</v>
      </c>
      <c r="J9" s="467">
        <v>3674.4187299999994</v>
      </c>
      <c r="K9" s="467">
        <v>3475.0300100000004</v>
      </c>
      <c r="L9" s="467">
        <v>829951.46711000009</v>
      </c>
      <c r="M9" s="467">
        <v>16087.356619999999</v>
      </c>
      <c r="N9" s="467">
        <v>10193.784559999998</v>
      </c>
      <c r="O9" s="467">
        <v>1260.17498</v>
      </c>
    </row>
    <row r="10" spans="1:15" ht="13.5" customHeight="1">
      <c r="A10" s="466" t="s">
        <v>271</v>
      </c>
      <c r="B10" s="467">
        <v>289736.99253999989</v>
      </c>
      <c r="C10" s="467">
        <v>7889.2615900000001</v>
      </c>
      <c r="D10" s="467">
        <v>3336.34996</v>
      </c>
      <c r="E10" s="467">
        <v>508.00191999999998</v>
      </c>
      <c r="F10" s="467">
        <v>3397.5783300000007</v>
      </c>
      <c r="G10" s="467">
        <v>6.3958399999999997</v>
      </c>
      <c r="H10" s="467">
        <v>5.2249999999999998E-2</v>
      </c>
      <c r="I10" s="467">
        <v>5.2000000000000006E-4</v>
      </c>
      <c r="J10" s="467">
        <v>1125.4596300000001</v>
      </c>
      <c r="K10" s="467">
        <v>1125.0620899999999</v>
      </c>
      <c r="L10" s="467">
        <v>297596.43270999996</v>
      </c>
      <c r="M10" s="467">
        <v>9528.7219600000008</v>
      </c>
      <c r="N10" s="467">
        <v>5190.7618200000006</v>
      </c>
      <c r="O10" s="467">
        <v>477.32544000000001</v>
      </c>
    </row>
    <row r="11" spans="1:15" ht="13.5" customHeight="1">
      <c r="A11" s="466" t="s">
        <v>272</v>
      </c>
      <c r="B11" s="467">
        <v>0</v>
      </c>
      <c r="C11" s="467">
        <v>0</v>
      </c>
      <c r="D11" s="467">
        <v>0</v>
      </c>
      <c r="E11" s="467">
        <v>0</v>
      </c>
      <c r="F11" s="467">
        <v>0</v>
      </c>
      <c r="G11" s="467">
        <v>0</v>
      </c>
      <c r="H11" s="467">
        <v>0</v>
      </c>
      <c r="I11" s="467">
        <v>0</v>
      </c>
      <c r="J11" s="467">
        <v>0</v>
      </c>
      <c r="K11" s="467">
        <v>0</v>
      </c>
      <c r="L11" s="467">
        <v>0</v>
      </c>
      <c r="M11" s="467">
        <v>0</v>
      </c>
      <c r="N11" s="467">
        <v>0</v>
      </c>
      <c r="O11" s="467">
        <v>0</v>
      </c>
    </row>
    <row r="12" spans="1:15" ht="22.5">
      <c r="A12" s="466" t="s">
        <v>273</v>
      </c>
      <c r="B12" s="467">
        <v>351129.71910000005</v>
      </c>
      <c r="C12" s="467">
        <v>6226.1793700000007</v>
      </c>
      <c r="D12" s="467">
        <v>1794.7755</v>
      </c>
      <c r="E12" s="467">
        <v>150.47866999999999</v>
      </c>
      <c r="F12" s="467">
        <v>629.03760999999997</v>
      </c>
      <c r="G12" s="467">
        <v>172.23741000000001</v>
      </c>
      <c r="H12" s="467">
        <v>410.32621999999998</v>
      </c>
      <c r="I12" s="467">
        <v>66.352729999999994</v>
      </c>
      <c r="J12" s="467">
        <v>4016.5199600000001</v>
      </c>
      <c r="K12" s="467">
        <v>3927.9425899999997</v>
      </c>
      <c r="L12" s="467">
        <v>357980.37838999997</v>
      </c>
      <c r="M12" s="467">
        <v>10543.190770000001</v>
      </c>
      <c r="N12" s="467">
        <v>713.53246999999999</v>
      </c>
      <c r="O12" s="467">
        <v>334.02617000000004</v>
      </c>
    </row>
    <row r="13" spans="1:15" ht="13.5" customHeight="1">
      <c r="A13" s="466" t="s">
        <v>274</v>
      </c>
      <c r="B13" s="467">
        <v>5846.7094200000001</v>
      </c>
      <c r="C13" s="467">
        <v>26.724910000000005</v>
      </c>
      <c r="D13" s="467">
        <v>0</v>
      </c>
      <c r="E13" s="467">
        <v>0</v>
      </c>
      <c r="F13" s="467">
        <v>44.640140000000002</v>
      </c>
      <c r="G13" s="467">
        <v>42.403100000000002</v>
      </c>
      <c r="H13" s="467">
        <v>0</v>
      </c>
      <c r="I13" s="467">
        <v>0</v>
      </c>
      <c r="J13" s="467">
        <v>58.166879999999999</v>
      </c>
      <c r="K13" s="467">
        <v>58.166879999999999</v>
      </c>
      <c r="L13" s="467">
        <v>5949.5164399999994</v>
      </c>
      <c r="M13" s="467">
        <v>127.29489</v>
      </c>
      <c r="N13" s="467">
        <v>63.797050000000006</v>
      </c>
      <c r="O13" s="467">
        <v>0.47629000000000005</v>
      </c>
    </row>
    <row r="14" spans="1:15" ht="13.5" customHeight="1">
      <c r="A14" s="462" t="s">
        <v>275</v>
      </c>
      <c r="B14" s="463">
        <v>515974.08853999997</v>
      </c>
      <c r="C14" s="463">
        <v>533.97212999999999</v>
      </c>
      <c r="D14" s="463">
        <v>1393.5588199999997</v>
      </c>
      <c r="E14" s="463">
        <v>160.64319999999998</v>
      </c>
      <c r="F14" s="463">
        <v>241.80939000000001</v>
      </c>
      <c r="G14" s="463">
        <v>98.73621</v>
      </c>
      <c r="H14" s="463">
        <v>105.01079000000001</v>
      </c>
      <c r="I14" s="463">
        <v>59.073789999999995</v>
      </c>
      <c r="J14" s="463">
        <v>3215.94427</v>
      </c>
      <c r="K14" s="463">
        <v>3020.7087900000001</v>
      </c>
      <c r="L14" s="463">
        <v>520930.41189000005</v>
      </c>
      <c r="M14" s="463">
        <v>3873.1341200000002</v>
      </c>
      <c r="N14" s="463">
        <v>63.257719999999992</v>
      </c>
      <c r="O14" s="463">
        <v>32.5381</v>
      </c>
    </row>
    <row r="15" spans="1:15" ht="13.5" customHeight="1">
      <c r="A15" s="466" t="s">
        <v>268</v>
      </c>
      <c r="B15" s="467">
        <v>5931.3159300000007</v>
      </c>
      <c r="C15" s="467">
        <v>1.0400000000000001E-3</v>
      </c>
      <c r="D15" s="467">
        <v>0</v>
      </c>
      <c r="E15" s="467">
        <v>0</v>
      </c>
      <c r="F15" s="467">
        <v>0</v>
      </c>
      <c r="G15" s="467">
        <v>0</v>
      </c>
      <c r="H15" s="467">
        <v>0</v>
      </c>
      <c r="I15" s="467">
        <v>0</v>
      </c>
      <c r="J15" s="467">
        <v>9.9384599999999992</v>
      </c>
      <c r="K15" s="467">
        <v>9.9384599999999992</v>
      </c>
      <c r="L15" s="467">
        <v>5941.254390000001</v>
      </c>
      <c r="M15" s="467">
        <v>9.9395000000000007</v>
      </c>
      <c r="N15" s="467">
        <v>0</v>
      </c>
      <c r="O15" s="467">
        <v>0</v>
      </c>
    </row>
    <row r="16" spans="1:15" ht="13.5" customHeight="1">
      <c r="A16" s="466" t="s">
        <v>269</v>
      </c>
      <c r="B16" s="467">
        <v>416210.05089000001</v>
      </c>
      <c r="C16" s="467">
        <v>431.52864</v>
      </c>
      <c r="D16" s="467">
        <v>1149.2231400000001</v>
      </c>
      <c r="E16" s="467">
        <v>159.81018</v>
      </c>
      <c r="F16" s="467">
        <v>216.86203</v>
      </c>
      <c r="G16" s="467">
        <v>87.603759999999994</v>
      </c>
      <c r="H16" s="467">
        <v>105.00149999999999</v>
      </c>
      <c r="I16" s="467">
        <v>59.073779999999999</v>
      </c>
      <c r="J16" s="467">
        <v>2316.9274899999996</v>
      </c>
      <c r="K16" s="467">
        <v>2195.9284499999999</v>
      </c>
      <c r="L16" s="467">
        <v>419998.06507000001</v>
      </c>
      <c r="M16" s="467">
        <v>2933.94481</v>
      </c>
      <c r="N16" s="467">
        <v>36.526009999999999</v>
      </c>
      <c r="O16" s="467">
        <v>32.449219999999997</v>
      </c>
    </row>
    <row r="17" spans="1:15" ht="13.5" customHeight="1">
      <c r="A17" s="466" t="s">
        <v>276</v>
      </c>
      <c r="B17" s="467">
        <v>83204.188930000004</v>
      </c>
      <c r="C17" s="467">
        <v>98.527590000000004</v>
      </c>
      <c r="D17" s="467">
        <v>243.41181</v>
      </c>
      <c r="E17" s="467">
        <v>0.82933000000000001</v>
      </c>
      <c r="F17" s="467">
        <v>24.94736</v>
      </c>
      <c r="G17" s="467">
        <v>11.13245</v>
      </c>
      <c r="H17" s="467">
        <v>9.2899999999999996E-3</v>
      </c>
      <c r="I17" s="467">
        <v>1.0000000000000001E-5</v>
      </c>
      <c r="J17" s="467">
        <v>622.99649000000011</v>
      </c>
      <c r="K17" s="467">
        <v>548.76005000000009</v>
      </c>
      <c r="L17" s="467">
        <v>84095.553879999992</v>
      </c>
      <c r="M17" s="467">
        <v>659.24943000000007</v>
      </c>
      <c r="N17" s="467">
        <v>8.3778500000000005</v>
      </c>
      <c r="O17" s="467">
        <v>0</v>
      </c>
    </row>
    <row r="18" spans="1:15" ht="13.5" customHeight="1">
      <c r="A18" s="466" t="s">
        <v>277</v>
      </c>
      <c r="B18" s="467">
        <v>92.288669999999996</v>
      </c>
      <c r="C18" s="467">
        <v>2.5499999999999997E-3</v>
      </c>
      <c r="D18" s="467">
        <v>0</v>
      </c>
      <c r="E18" s="467">
        <v>0</v>
      </c>
      <c r="F18" s="467">
        <v>0</v>
      </c>
      <c r="G18" s="467">
        <v>0</v>
      </c>
      <c r="H18" s="467">
        <v>0</v>
      </c>
      <c r="I18" s="467">
        <v>0</v>
      </c>
      <c r="J18" s="467">
        <v>226.64294999999998</v>
      </c>
      <c r="K18" s="467">
        <v>226.64294999999998</v>
      </c>
      <c r="L18" s="467">
        <v>318.93162000000001</v>
      </c>
      <c r="M18" s="467">
        <v>226.6455</v>
      </c>
      <c r="N18" s="467">
        <v>1.49417</v>
      </c>
      <c r="O18" s="467">
        <v>0</v>
      </c>
    </row>
    <row r="19" spans="1:15" ht="13.5" customHeight="1">
      <c r="A19" s="466" t="s">
        <v>278</v>
      </c>
      <c r="B19" s="467">
        <v>0</v>
      </c>
      <c r="C19" s="467">
        <v>0</v>
      </c>
      <c r="D19" s="467">
        <v>0</v>
      </c>
      <c r="E19" s="467">
        <v>0</v>
      </c>
      <c r="F19" s="467">
        <v>0</v>
      </c>
      <c r="G19" s="467">
        <v>0</v>
      </c>
      <c r="H19" s="467">
        <v>0</v>
      </c>
      <c r="I19" s="467">
        <v>0</v>
      </c>
      <c r="J19" s="467">
        <v>0</v>
      </c>
      <c r="K19" s="467">
        <v>0</v>
      </c>
      <c r="L19" s="467">
        <v>0</v>
      </c>
      <c r="M19" s="467">
        <v>0</v>
      </c>
      <c r="N19" s="467">
        <v>0</v>
      </c>
      <c r="O19" s="467">
        <v>0</v>
      </c>
    </row>
    <row r="20" spans="1:15" ht="22.5">
      <c r="A20" s="466" t="s">
        <v>273</v>
      </c>
      <c r="B20" s="467">
        <v>10282.79357</v>
      </c>
      <c r="C20" s="467">
        <v>3.3883899999999998</v>
      </c>
      <c r="D20" s="467">
        <v>0</v>
      </c>
      <c r="E20" s="467">
        <v>0</v>
      </c>
      <c r="F20" s="467">
        <v>0</v>
      </c>
      <c r="G20" s="467">
        <v>0</v>
      </c>
      <c r="H20" s="467">
        <v>0</v>
      </c>
      <c r="I20" s="467">
        <v>0</v>
      </c>
      <c r="J20" s="467">
        <v>39.438879999999997</v>
      </c>
      <c r="K20" s="467">
        <v>39.438879999999997</v>
      </c>
      <c r="L20" s="467">
        <v>10322.23245</v>
      </c>
      <c r="M20" s="467">
        <v>42.827270000000006</v>
      </c>
      <c r="N20" s="467">
        <v>16.859689999999997</v>
      </c>
      <c r="O20" s="467">
        <v>8.8880000000000001E-2</v>
      </c>
    </row>
    <row r="21" spans="1:15" ht="13.5" customHeight="1">
      <c r="A21" s="466" t="s">
        <v>279</v>
      </c>
      <c r="B21" s="467">
        <v>253.45061999999999</v>
      </c>
      <c r="C21" s="467">
        <v>0.52391999999999994</v>
      </c>
      <c r="D21" s="467">
        <v>0.92386999999999997</v>
      </c>
      <c r="E21" s="467">
        <v>3.6900000000000001E-3</v>
      </c>
      <c r="F21" s="467">
        <v>0</v>
      </c>
      <c r="G21" s="467">
        <v>0</v>
      </c>
      <c r="H21" s="467">
        <v>0</v>
      </c>
      <c r="I21" s="467">
        <v>0</v>
      </c>
      <c r="J21" s="467">
        <v>0</v>
      </c>
      <c r="K21" s="467">
        <v>0</v>
      </c>
      <c r="L21" s="467">
        <v>254.37448999999998</v>
      </c>
      <c r="M21" s="467">
        <v>0.52761000000000002</v>
      </c>
      <c r="N21" s="467">
        <v>0</v>
      </c>
      <c r="O21" s="467">
        <v>0</v>
      </c>
    </row>
    <row r="22" spans="1:15" ht="13.5" customHeight="1">
      <c r="A22" s="462" t="s">
        <v>280</v>
      </c>
      <c r="B22" s="463">
        <v>0</v>
      </c>
      <c r="C22" s="463">
        <v>0</v>
      </c>
      <c r="D22" s="463">
        <v>0</v>
      </c>
      <c r="E22" s="463">
        <v>0</v>
      </c>
      <c r="F22" s="463">
        <v>0</v>
      </c>
      <c r="G22" s="463">
        <v>0</v>
      </c>
      <c r="H22" s="463">
        <v>0</v>
      </c>
      <c r="I22" s="463">
        <v>0</v>
      </c>
      <c r="J22" s="463">
        <v>289.88808</v>
      </c>
      <c r="K22" s="463">
        <v>289.88808</v>
      </c>
      <c r="L22" s="463">
        <v>289.88808</v>
      </c>
      <c r="M22" s="463">
        <v>289.88808</v>
      </c>
      <c r="N22" s="463">
        <v>0</v>
      </c>
      <c r="O22" s="463">
        <v>0</v>
      </c>
    </row>
    <row r="23" spans="1:15" ht="13.5" customHeight="1">
      <c r="A23" s="466" t="s">
        <v>268</v>
      </c>
      <c r="B23" s="467">
        <v>0</v>
      </c>
      <c r="C23" s="467">
        <v>0</v>
      </c>
      <c r="D23" s="467">
        <v>0</v>
      </c>
      <c r="E23" s="467">
        <v>0</v>
      </c>
      <c r="F23" s="467">
        <v>0</v>
      </c>
      <c r="G23" s="467">
        <v>0</v>
      </c>
      <c r="H23" s="467">
        <v>0</v>
      </c>
      <c r="I23" s="467">
        <v>0</v>
      </c>
      <c r="J23" s="467">
        <v>266.02386999999999</v>
      </c>
      <c r="K23" s="467">
        <v>266.02386999999999</v>
      </c>
      <c r="L23" s="467">
        <v>266.02386999999999</v>
      </c>
      <c r="M23" s="467">
        <v>266.02386999999999</v>
      </c>
      <c r="N23" s="467">
        <v>0</v>
      </c>
      <c r="O23" s="467">
        <v>0</v>
      </c>
    </row>
    <row r="24" spans="1:15" ht="13.5" customHeight="1">
      <c r="A24" s="466" t="s">
        <v>281</v>
      </c>
      <c r="B24" s="467">
        <v>0</v>
      </c>
      <c r="C24" s="467">
        <v>0</v>
      </c>
      <c r="D24" s="467">
        <v>0</v>
      </c>
      <c r="E24" s="467">
        <v>0</v>
      </c>
      <c r="F24" s="467">
        <v>0</v>
      </c>
      <c r="G24" s="467">
        <v>0</v>
      </c>
      <c r="H24" s="467">
        <v>0</v>
      </c>
      <c r="I24" s="467">
        <v>0</v>
      </c>
      <c r="J24" s="467">
        <v>23.86421</v>
      </c>
      <c r="K24" s="467">
        <v>23.86421</v>
      </c>
      <c r="L24" s="467">
        <v>23.86421</v>
      </c>
      <c r="M24" s="467">
        <v>23.86421</v>
      </c>
      <c r="N24" s="467">
        <v>0</v>
      </c>
      <c r="O24" s="467">
        <v>0</v>
      </c>
    </row>
    <row r="25" spans="1:15" ht="13.5" customHeight="1">
      <c r="A25" s="466" t="s">
        <v>270</v>
      </c>
      <c r="B25" s="467">
        <v>0</v>
      </c>
      <c r="C25" s="467">
        <v>0</v>
      </c>
      <c r="D25" s="467">
        <v>0</v>
      </c>
      <c r="E25" s="467">
        <v>0</v>
      </c>
      <c r="F25" s="467">
        <v>0</v>
      </c>
      <c r="G25" s="467">
        <v>0</v>
      </c>
      <c r="H25" s="467">
        <v>0</v>
      </c>
      <c r="I25" s="467">
        <v>0</v>
      </c>
      <c r="J25" s="467">
        <v>0</v>
      </c>
      <c r="K25" s="467">
        <v>0</v>
      </c>
      <c r="L25" s="467">
        <v>0</v>
      </c>
      <c r="M25" s="467">
        <v>0</v>
      </c>
      <c r="N25" s="467">
        <v>0</v>
      </c>
      <c r="O25" s="467">
        <v>0</v>
      </c>
    </row>
    <row r="26" spans="1:15" ht="13.5" customHeight="1">
      <c r="A26" s="466" t="s">
        <v>282</v>
      </c>
      <c r="B26" s="467">
        <v>0</v>
      </c>
      <c r="C26" s="467">
        <v>0</v>
      </c>
      <c r="D26" s="467">
        <v>0</v>
      </c>
      <c r="E26" s="467">
        <v>0</v>
      </c>
      <c r="F26" s="467">
        <v>0</v>
      </c>
      <c r="G26" s="467">
        <v>0</v>
      </c>
      <c r="H26" s="467">
        <v>0</v>
      </c>
      <c r="I26" s="467">
        <v>0</v>
      </c>
      <c r="J26" s="467">
        <v>0</v>
      </c>
      <c r="K26" s="467">
        <v>0</v>
      </c>
      <c r="L26" s="467">
        <v>0</v>
      </c>
      <c r="M26" s="467">
        <v>0</v>
      </c>
      <c r="N26" s="467">
        <v>0</v>
      </c>
      <c r="O26" s="467">
        <v>0</v>
      </c>
    </row>
    <row r="27" spans="1:15" ht="13.5" customHeight="1">
      <c r="A27" s="466" t="s">
        <v>278</v>
      </c>
      <c r="B27" s="467">
        <v>0</v>
      </c>
      <c r="C27" s="467">
        <v>0</v>
      </c>
      <c r="D27" s="467">
        <v>0</v>
      </c>
      <c r="E27" s="467">
        <v>0</v>
      </c>
      <c r="F27" s="467">
        <v>0</v>
      </c>
      <c r="G27" s="467">
        <v>0</v>
      </c>
      <c r="H27" s="467">
        <v>0</v>
      </c>
      <c r="I27" s="467">
        <v>0</v>
      </c>
      <c r="J27" s="467">
        <v>0</v>
      </c>
      <c r="K27" s="467">
        <v>0</v>
      </c>
      <c r="L27" s="467">
        <v>0</v>
      </c>
      <c r="M27" s="467">
        <v>0</v>
      </c>
      <c r="N27" s="467">
        <v>0</v>
      </c>
      <c r="O27" s="467">
        <v>0</v>
      </c>
    </row>
    <row r="28" spans="1:15" ht="22.5">
      <c r="A28" s="466" t="s">
        <v>273</v>
      </c>
      <c r="B28" s="467">
        <v>0</v>
      </c>
      <c r="C28" s="467">
        <v>0</v>
      </c>
      <c r="D28" s="467">
        <v>0</v>
      </c>
      <c r="E28" s="467">
        <v>0</v>
      </c>
      <c r="F28" s="467">
        <v>0</v>
      </c>
      <c r="G28" s="467">
        <v>0</v>
      </c>
      <c r="H28" s="467">
        <v>0</v>
      </c>
      <c r="I28" s="467">
        <v>0</v>
      </c>
      <c r="J28" s="467">
        <v>0</v>
      </c>
      <c r="K28" s="467">
        <v>0</v>
      </c>
      <c r="L28" s="467">
        <v>0</v>
      </c>
      <c r="M28" s="467">
        <v>0</v>
      </c>
      <c r="N28" s="467">
        <v>0</v>
      </c>
      <c r="O28" s="467">
        <v>0</v>
      </c>
    </row>
    <row r="29" spans="1:15" ht="13.5" customHeight="1">
      <c r="A29" s="466" t="s">
        <v>279</v>
      </c>
      <c r="B29" s="467">
        <v>0</v>
      </c>
      <c r="C29" s="467">
        <v>0</v>
      </c>
      <c r="D29" s="467">
        <v>0</v>
      </c>
      <c r="E29" s="467">
        <v>0</v>
      </c>
      <c r="F29" s="467">
        <v>0</v>
      </c>
      <c r="G29" s="467">
        <v>0</v>
      </c>
      <c r="H29" s="467">
        <v>0</v>
      </c>
      <c r="I29" s="467">
        <v>0</v>
      </c>
      <c r="J29" s="467">
        <v>0</v>
      </c>
      <c r="K29" s="467">
        <v>0</v>
      </c>
      <c r="L29" s="467">
        <v>0</v>
      </c>
      <c r="M29" s="467">
        <v>0</v>
      </c>
      <c r="N29" s="467">
        <v>0</v>
      </c>
      <c r="O29" s="467">
        <v>0</v>
      </c>
    </row>
    <row r="30" spans="1:15" ht="13.5" customHeight="1">
      <c r="A30" s="464" t="s">
        <v>283</v>
      </c>
      <c r="B30" s="465">
        <v>4055669.7807900002</v>
      </c>
      <c r="C30" s="465">
        <v>46949.757740000001</v>
      </c>
      <c r="D30" s="465">
        <v>25182.690420000003</v>
      </c>
      <c r="E30" s="465">
        <v>2845.9469599999998</v>
      </c>
      <c r="F30" s="465">
        <v>7806.3891599999997</v>
      </c>
      <c r="G30" s="465">
        <v>1331.33699</v>
      </c>
      <c r="H30" s="465">
        <v>3479.0471299999999</v>
      </c>
      <c r="I30" s="465">
        <v>1544.26439</v>
      </c>
      <c r="J30" s="465">
        <v>30706.711999999996</v>
      </c>
      <c r="K30" s="465">
        <v>30007.714399999993</v>
      </c>
      <c r="L30" s="465">
        <v>4122844.6195800002</v>
      </c>
      <c r="M30" s="465">
        <v>82679.020479999992</v>
      </c>
      <c r="N30" s="465">
        <v>18376.133310000001</v>
      </c>
      <c r="O30" s="465">
        <v>2585.0920499999997</v>
      </c>
    </row>
    <row r="31" spans="1:15" ht="12.75" customHeight="1">
      <c r="A31" s="21" t="s">
        <v>284</v>
      </c>
      <c r="L31" s="116"/>
    </row>
    <row r="32" spans="1:15" ht="12.75" customHeight="1">
      <c r="B32" s="116"/>
      <c r="L32" s="116"/>
    </row>
    <row r="33" spans="1:15" ht="12.75" customHeight="1">
      <c r="A33" s="570" t="s">
        <v>80</v>
      </c>
    </row>
    <row r="34" spans="1:15" ht="12.75" customHeight="1">
      <c r="G34" s="34"/>
    </row>
    <row r="35" spans="1:15" ht="12.75" customHeight="1"/>
    <row r="36" spans="1:15" ht="12.75" customHeight="1"/>
    <row r="37" spans="1:15" ht="12.75" customHeight="1"/>
    <row r="38" spans="1:15" ht="12.75" customHeight="1"/>
    <row r="39" spans="1:15" ht="12.75" customHeight="1"/>
    <row r="46" spans="1:15">
      <c r="O46" s="241" t="s">
        <v>904</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1" customWidth="1"/>
    <col min="2" max="2" width="18.140625" style="291" customWidth="1"/>
    <col min="3" max="16384" width="9.140625" style="291"/>
  </cols>
  <sheetData>
    <row r="1" spans="1:2">
      <c r="A1" s="131" t="s">
        <v>785</v>
      </c>
    </row>
    <row r="2" spans="1:2">
      <c r="A2" s="483" t="s">
        <v>786</v>
      </c>
    </row>
    <row r="4" spans="1:2">
      <c r="B4" s="13" t="s">
        <v>1236</v>
      </c>
    </row>
    <row r="5" spans="1:2" ht="60">
      <c r="A5" s="722" t="s">
        <v>788</v>
      </c>
      <c r="B5" s="722" t="s">
        <v>787</v>
      </c>
    </row>
    <row r="6" spans="1:2" ht="12.75" customHeight="1">
      <c r="A6" s="738">
        <v>42735</v>
      </c>
      <c r="B6" s="739">
        <v>5360.5498586502081</v>
      </c>
    </row>
    <row r="7" spans="1:2" ht="12.75" customHeight="1">
      <c r="A7" s="738">
        <v>42825</v>
      </c>
      <c r="B7" s="739">
        <v>5005.380372951091</v>
      </c>
    </row>
    <row r="8" spans="1:2" ht="12.75" customHeight="1">
      <c r="A8" s="738">
        <v>42916</v>
      </c>
      <c r="B8" s="739">
        <v>18911.764140951622</v>
      </c>
    </row>
    <row r="9" spans="1:2" ht="12.75" customHeight="1">
      <c r="A9" s="738">
        <v>43008</v>
      </c>
      <c r="B9" s="739">
        <v>18246.356153693006</v>
      </c>
    </row>
    <row r="10" spans="1:2" ht="12.75" customHeight="1">
      <c r="A10" s="738">
        <v>43100</v>
      </c>
      <c r="B10" s="739">
        <v>17633.888775632091</v>
      </c>
    </row>
    <row r="11" spans="1:2" ht="12.75" customHeight="1">
      <c r="A11" s="738">
        <v>43190</v>
      </c>
      <c r="B11" s="739">
        <v>17240.995731634481</v>
      </c>
    </row>
    <row r="12" spans="1:2" ht="12.75" customHeight="1">
      <c r="A12" s="738">
        <v>43281</v>
      </c>
      <c r="B12" s="739">
        <v>16698.389825469505</v>
      </c>
    </row>
    <row r="13" spans="1:2" ht="12.75" customHeight="1">
      <c r="A13" s="738">
        <v>43373</v>
      </c>
      <c r="B13" s="739">
        <v>16133.227658106043</v>
      </c>
    </row>
    <row r="14" spans="1:2" ht="12.75" customHeight="1">
      <c r="A14" s="738">
        <v>43465</v>
      </c>
      <c r="B14" s="739">
        <v>15499.972177317672</v>
      </c>
    </row>
    <row r="15" spans="1:2" ht="12.75" customHeight="1">
      <c r="A15" s="738">
        <v>43555</v>
      </c>
      <c r="B15" s="739">
        <v>14762.952525051431</v>
      </c>
    </row>
    <row r="16" spans="1:2">
      <c r="A16" s="738">
        <v>43646</v>
      </c>
      <c r="B16" s="739">
        <v>14112.580264118389</v>
      </c>
    </row>
    <row r="17" spans="1:2">
      <c r="A17" s="738">
        <v>43738</v>
      </c>
      <c r="B17" s="739">
        <v>13377.254628707944</v>
      </c>
    </row>
    <row r="18" spans="1:2">
      <c r="A18" s="738">
        <v>43830</v>
      </c>
      <c r="B18" s="739">
        <v>12863.446034906099</v>
      </c>
    </row>
    <row r="19" spans="1:2">
      <c r="A19" s="738">
        <v>43921</v>
      </c>
      <c r="B19" s="739">
        <v>12442.159421328552</v>
      </c>
    </row>
    <row r="20" spans="1:2">
      <c r="A20" s="738">
        <v>44012</v>
      </c>
      <c r="B20" s="739">
        <v>12846.786085340766</v>
      </c>
    </row>
    <row r="21" spans="1:2">
      <c r="A21" s="738">
        <v>44104</v>
      </c>
      <c r="B21" s="739">
        <v>13140.129540115468</v>
      </c>
    </row>
    <row r="22" spans="1:2">
      <c r="A22" s="738">
        <v>44196</v>
      </c>
      <c r="B22" s="739">
        <v>12563.543457429161</v>
      </c>
    </row>
    <row r="23" spans="1:2">
      <c r="A23" s="738">
        <v>44286</v>
      </c>
      <c r="B23" s="739">
        <v>11828.083975048112</v>
      </c>
    </row>
    <row r="24" spans="1:2">
      <c r="A24" s="738">
        <v>44377</v>
      </c>
      <c r="B24" s="739">
        <v>11165.416486827258</v>
      </c>
    </row>
    <row r="25" spans="1:2">
      <c r="A25" s="738">
        <v>44469</v>
      </c>
      <c r="B25" s="739">
        <v>10458.457596389937</v>
      </c>
    </row>
    <row r="26" spans="1:2">
      <c r="A26" s="738">
        <v>44561</v>
      </c>
      <c r="B26" s="739">
        <v>9608.6311354436275</v>
      </c>
    </row>
    <row r="27" spans="1:2">
      <c r="A27" s="738">
        <v>44651</v>
      </c>
      <c r="B27" s="739">
        <v>8443.7301586037538</v>
      </c>
    </row>
    <row r="28" spans="1:2">
      <c r="A28" s="738">
        <v>44742</v>
      </c>
      <c r="B28" s="739">
        <v>8060.9663892759972</v>
      </c>
    </row>
    <row r="29" spans="1:2">
      <c r="A29" s="738">
        <v>44834</v>
      </c>
      <c r="B29" s="739">
        <v>7013.6522503152155</v>
      </c>
    </row>
    <row r="30" spans="1:2">
      <c r="A30" s="738">
        <v>44926</v>
      </c>
      <c r="B30" s="739">
        <v>5800.6025363328672</v>
      </c>
    </row>
    <row r="31" spans="1:2">
      <c r="A31" s="738">
        <v>45016</v>
      </c>
      <c r="B31" s="739">
        <v>4830.21774</v>
      </c>
    </row>
    <row r="32" spans="1:2">
      <c r="A32" s="738">
        <v>45107</v>
      </c>
      <c r="B32" s="739">
        <v>4182.1671299999998</v>
      </c>
    </row>
    <row r="33" spans="1:2">
      <c r="A33" s="738">
        <v>45199</v>
      </c>
      <c r="B33" s="739">
        <v>3485.3836900000001</v>
      </c>
    </row>
    <row r="34" spans="1:2">
      <c r="A34" s="738">
        <v>45291</v>
      </c>
      <c r="B34" s="739">
        <v>3575.3737800000004</v>
      </c>
    </row>
    <row r="35" spans="1:2">
      <c r="A35" s="738">
        <v>45382</v>
      </c>
      <c r="B35" s="739">
        <v>3590.4008199999994</v>
      </c>
    </row>
    <row r="36" spans="1:2">
      <c r="A36" s="738">
        <v>45473</v>
      </c>
      <c r="B36" s="739">
        <v>3775.4137700000001</v>
      </c>
    </row>
    <row r="37" spans="1:2">
      <c r="A37" s="738">
        <v>45565</v>
      </c>
      <c r="B37" s="739">
        <v>4062.9898800000001</v>
      </c>
    </row>
    <row r="38" spans="1:2">
      <c r="A38" s="738">
        <v>45657</v>
      </c>
      <c r="B38" s="739">
        <v>4119.8451499999992</v>
      </c>
    </row>
    <row r="39" spans="1:2">
      <c r="A39" s="738">
        <v>45747</v>
      </c>
      <c r="B39" s="739">
        <v>3863.3132599999999</v>
      </c>
    </row>
    <row r="40" spans="1:2">
      <c r="A40" s="738">
        <v>45838</v>
      </c>
      <c r="B40" s="739">
        <v>4086.4818999999998</v>
      </c>
    </row>
    <row r="41" spans="1:2">
      <c r="A41" s="738">
        <v>45930</v>
      </c>
      <c r="B41" s="739">
        <v>3889.34672</v>
      </c>
    </row>
    <row r="42" spans="1:2">
      <c r="A42" s="738">
        <v>46022</v>
      </c>
      <c r="B42" s="739">
        <v>3491.9510900000005</v>
      </c>
    </row>
    <row r="43" spans="1:2">
      <c r="A43" s="21" t="s">
        <v>789</v>
      </c>
    </row>
    <row r="55" spans="8:8">
      <c r="H55" s="34" t="s">
        <v>951</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4" t="s">
        <v>660</v>
      </c>
      <c r="B1" s="471"/>
      <c r="C1" s="471"/>
      <c r="G1" s="904"/>
      <c r="I1" s="472" t="s">
        <v>1674</v>
      </c>
    </row>
    <row r="2" spans="1:9" ht="15" customHeight="1">
      <c r="A2" s="485" t="s">
        <v>661</v>
      </c>
      <c r="B2" s="471"/>
      <c r="C2" s="478"/>
      <c r="I2" s="479" t="s">
        <v>1675</v>
      </c>
    </row>
    <row r="3" spans="1:9" ht="15" customHeight="1">
      <c r="A3" s="880"/>
      <c r="B3" s="471"/>
      <c r="C3" s="478"/>
      <c r="D3" s="479"/>
    </row>
    <row r="4" spans="1:9" ht="15" customHeight="1">
      <c r="A4" s="131" t="s">
        <v>662</v>
      </c>
      <c r="B4" s="471"/>
      <c r="C4" s="478"/>
      <c r="D4" s="479"/>
    </row>
    <row r="5" spans="1:9" ht="15" customHeight="1">
      <c r="A5" s="480" t="s">
        <v>663</v>
      </c>
      <c r="B5" s="471"/>
      <c r="C5" s="478"/>
      <c r="D5" s="479"/>
    </row>
    <row r="6" spans="1:9" ht="15" customHeight="1">
      <c r="A6" s="869" t="s">
        <v>1144</v>
      </c>
      <c r="B6" s="740">
        <v>46112</v>
      </c>
      <c r="C6" s="478"/>
      <c r="D6" s="479"/>
    </row>
    <row r="7" spans="1:9" ht="23.25">
      <c r="A7" s="573" t="s">
        <v>221</v>
      </c>
      <c r="B7" s="470">
        <v>3</v>
      </c>
      <c r="C7" s="574"/>
      <c r="D7" s="575"/>
    </row>
    <row r="8" spans="1:9">
      <c r="B8" s="212"/>
      <c r="C8" s="213"/>
      <c r="D8" s="211"/>
      <c r="E8" s="214"/>
    </row>
    <row r="9" spans="1:9">
      <c r="A9" s="204" t="s">
        <v>664</v>
      </c>
    </row>
    <row r="10" spans="1:9">
      <c r="A10" s="481" t="s">
        <v>665</v>
      </c>
    </row>
    <row r="11" spans="1:9" ht="12.75" customHeight="1">
      <c r="A11"/>
      <c r="B11"/>
      <c r="C11"/>
      <c r="D11" s="13" t="s">
        <v>1236</v>
      </c>
    </row>
    <row r="12" spans="1:9" ht="44.25" customHeight="1">
      <c r="A12" s="860"/>
      <c r="B12" s="860"/>
      <c r="C12" s="1280" t="s">
        <v>323</v>
      </c>
      <c r="D12" s="1280"/>
    </row>
    <row r="13" spans="1:9" ht="22.5" customHeight="1">
      <c r="A13" s="1280" t="s">
        <v>224</v>
      </c>
      <c r="B13" s="468" t="s">
        <v>222</v>
      </c>
      <c r="C13" s="1280" t="s">
        <v>223</v>
      </c>
      <c r="D13" s="1280" t="s">
        <v>1143</v>
      </c>
    </row>
    <row r="14" spans="1:9" ht="22.5" customHeight="1">
      <c r="A14" s="1282"/>
      <c r="B14" s="865">
        <v>46112</v>
      </c>
      <c r="C14" s="1280"/>
      <c r="D14" s="1280"/>
      <c r="E14" s="302"/>
    </row>
    <row r="15" spans="1:9" ht="15">
      <c r="A15" s="419" t="s">
        <v>225</v>
      </c>
      <c r="B15" s="416">
        <v>726.95937000000004</v>
      </c>
      <c r="C15" s="417">
        <v>0.37195851456260587</v>
      </c>
      <c r="D15" s="416">
        <v>197.08957999999996</v>
      </c>
      <c r="F15" s="51"/>
    </row>
    <row r="16" spans="1:9">
      <c r="A16" s="419" t="s">
        <v>226</v>
      </c>
      <c r="B16" s="416">
        <v>21422.294180000001</v>
      </c>
      <c r="C16" s="417">
        <v>0.14159410691954938</v>
      </c>
      <c r="D16" s="416">
        <v>2657.0482400000001</v>
      </c>
    </row>
    <row r="17" spans="1:6" ht="22.5">
      <c r="A17" s="422" t="s">
        <v>227</v>
      </c>
      <c r="B17" s="416">
        <v>75.75076</v>
      </c>
      <c r="C17" s="417">
        <v>0.79048487971371428</v>
      </c>
      <c r="D17" s="416">
        <v>33.443359999999998</v>
      </c>
      <c r="F17" s="51"/>
    </row>
    <row r="18" spans="1:6">
      <c r="A18" s="576" t="s">
        <v>229</v>
      </c>
      <c r="B18" s="577">
        <v>22225.004310000004</v>
      </c>
      <c r="C18" s="578">
        <v>0.14932605862671655</v>
      </c>
      <c r="D18" s="577">
        <v>2887.5811800000047</v>
      </c>
    </row>
    <row r="19" spans="1:6">
      <c r="A19" s="419" t="s">
        <v>228</v>
      </c>
      <c r="B19" s="420">
        <v>8465.9925800000001</v>
      </c>
      <c r="C19" s="421">
        <v>9.7862003039542497E-2</v>
      </c>
      <c r="D19" s="420">
        <v>754.64766000000054</v>
      </c>
    </row>
    <row r="20" spans="1:6">
      <c r="A20" s="419" t="s">
        <v>234</v>
      </c>
      <c r="B20" s="416">
        <v>0</v>
      </c>
      <c r="C20" s="859">
        <v>0</v>
      </c>
      <c r="D20" s="469">
        <v>0</v>
      </c>
    </row>
    <row r="21" spans="1:6">
      <c r="A21" s="419" t="s">
        <v>230</v>
      </c>
      <c r="B21" s="416">
        <v>179.50923</v>
      </c>
      <c r="C21" s="417">
        <v>0.11691175034031379</v>
      </c>
      <c r="D21" s="416">
        <v>18.789969999999983</v>
      </c>
    </row>
    <row r="22" spans="1:6">
      <c r="A22" s="419" t="s">
        <v>231</v>
      </c>
      <c r="B22" s="416">
        <v>13239.60024</v>
      </c>
      <c r="C22" s="417">
        <v>0.17558137770591137</v>
      </c>
      <c r="D22" s="416">
        <v>1977.4277600000005</v>
      </c>
    </row>
    <row r="23" spans="1:6" ht="22.5">
      <c r="A23" s="422" t="s">
        <v>232</v>
      </c>
      <c r="B23" s="416">
        <v>339.90228999999999</v>
      </c>
      <c r="C23" s="417">
        <v>0.67285854754825991</v>
      </c>
      <c r="D23" s="416">
        <v>136.71578</v>
      </c>
    </row>
    <row r="24" spans="1:6">
      <c r="A24" s="576" t="s">
        <v>233</v>
      </c>
      <c r="B24" s="579">
        <v>22225.004340000003</v>
      </c>
      <c r="C24" s="580">
        <v>0.14932605780069946</v>
      </c>
      <c r="D24" s="579">
        <v>2887.5811700000049</v>
      </c>
    </row>
    <row r="25" spans="1:6">
      <c r="A25" s="21" t="s">
        <v>250</v>
      </c>
    </row>
    <row r="26" spans="1:6">
      <c r="A26" s="21"/>
    </row>
    <row r="27" spans="1:6">
      <c r="A27" s="205" t="s">
        <v>666</v>
      </c>
    </row>
    <row r="28" spans="1:6">
      <c r="A28" s="482" t="s">
        <v>667</v>
      </c>
    </row>
    <row r="29" spans="1:6">
      <c r="D29" s="13" t="s">
        <v>1236</v>
      </c>
    </row>
    <row r="30" spans="1:6" ht="47.25" customHeight="1">
      <c r="A30" s="861"/>
      <c r="B30" s="861"/>
      <c r="C30" s="1281" t="s">
        <v>343</v>
      </c>
      <c r="D30" s="1281"/>
    </row>
    <row r="31" spans="1:6" ht="24" customHeight="1">
      <c r="A31" s="1280" t="s">
        <v>224</v>
      </c>
      <c r="B31" s="468" t="s">
        <v>236</v>
      </c>
      <c r="C31" s="1280" t="s">
        <v>223</v>
      </c>
      <c r="D31" s="1280" t="s">
        <v>1143</v>
      </c>
    </row>
    <row r="32" spans="1:6" ht="24">
      <c r="A32" s="1282"/>
      <c r="B32" s="865" t="s">
        <v>1680</v>
      </c>
      <c r="C32" s="1280"/>
      <c r="D32" s="1280"/>
    </row>
    <row r="33" spans="1:4">
      <c r="A33" s="422" t="s">
        <v>237</v>
      </c>
      <c r="B33" s="473">
        <v>399.39803000000001</v>
      </c>
      <c r="C33" s="417">
        <v>-0.42348163381549497</v>
      </c>
      <c r="D33" s="416">
        <v>-293.37786999999997</v>
      </c>
    </row>
    <row r="34" spans="1:4">
      <c r="A34" s="422" t="s">
        <v>238</v>
      </c>
      <c r="B34" s="473">
        <v>140.98915</v>
      </c>
      <c r="C34" s="417">
        <v>-0.53966978854426795</v>
      </c>
      <c r="D34" s="416">
        <v>-165.28913999999997</v>
      </c>
    </row>
    <row r="35" spans="1:4">
      <c r="A35" s="422" t="s">
        <v>239</v>
      </c>
      <c r="B35" s="473">
        <v>258.40888000000001</v>
      </c>
      <c r="C35" s="417">
        <v>-0.33140885399006736</v>
      </c>
      <c r="D35" s="416">
        <v>-128.08873</v>
      </c>
    </row>
    <row r="36" spans="1:4">
      <c r="A36" s="422" t="s">
        <v>240</v>
      </c>
      <c r="B36" s="473">
        <v>454.73935</v>
      </c>
      <c r="C36" s="417">
        <v>-0.34322237568334629</v>
      </c>
      <c r="D36" s="416">
        <v>-237.64012999999994</v>
      </c>
    </row>
    <row r="37" spans="1:4">
      <c r="A37" s="422" t="s">
        <v>241</v>
      </c>
      <c r="B37" s="473">
        <v>177.92295000000001</v>
      </c>
      <c r="C37" s="417">
        <v>-9.0869676652967885E-2</v>
      </c>
      <c r="D37" s="416">
        <v>-17.783809999999988</v>
      </c>
    </row>
    <row r="38" spans="1:4" ht="22.5">
      <c r="A38" s="422" t="s">
        <v>242</v>
      </c>
      <c r="B38" s="473">
        <v>276.81640000000004</v>
      </c>
      <c r="C38" s="474">
        <v>-0.44265833645946967</v>
      </c>
      <c r="D38" s="416">
        <v>-219.85631999999998</v>
      </c>
    </row>
    <row r="39" spans="1:4">
      <c r="A39" s="422" t="s">
        <v>244</v>
      </c>
      <c r="B39" s="473">
        <v>14.70016</v>
      </c>
      <c r="C39" s="417">
        <v>3.3400174779753895</v>
      </c>
      <c r="D39" s="416">
        <v>11.313040000000001</v>
      </c>
    </row>
    <row r="40" spans="1:4">
      <c r="A40" s="422" t="s">
        <v>243</v>
      </c>
      <c r="B40" s="473">
        <v>410.25195999999994</v>
      </c>
      <c r="C40" s="417">
        <v>-0.25082652020907958</v>
      </c>
      <c r="D40" s="416">
        <v>-137.35413000000005</v>
      </c>
    </row>
    <row r="41" spans="1:4" ht="22.5">
      <c r="A41" s="422" t="s">
        <v>245</v>
      </c>
      <c r="B41" s="473">
        <v>-395.55180000000007</v>
      </c>
      <c r="C41" s="474">
        <v>-0.27317528089842208</v>
      </c>
      <c r="D41" s="416">
        <v>148.66716999999994</v>
      </c>
    </row>
    <row r="42" spans="1:4">
      <c r="A42" s="422" t="s">
        <v>247</v>
      </c>
      <c r="B42" s="473">
        <v>868.83753999999999</v>
      </c>
      <c r="C42" s="417">
        <v>-0.37428091686066506</v>
      </c>
      <c r="D42" s="416">
        <v>-519.70496000000003</v>
      </c>
    </row>
    <row r="43" spans="1:4">
      <c r="A43" s="422" t="s">
        <v>246</v>
      </c>
      <c r="B43" s="473">
        <v>729.16406000000006</v>
      </c>
      <c r="C43" s="417">
        <v>-0.30528752367326573</v>
      </c>
      <c r="D43" s="416">
        <v>-320.42707999999993</v>
      </c>
    </row>
    <row r="44" spans="1:4" ht="22.5">
      <c r="A44" s="422" t="s">
        <v>248</v>
      </c>
      <c r="B44" s="473">
        <v>139.67348000000001</v>
      </c>
      <c r="C44" s="474">
        <v>-0.58792470990527956</v>
      </c>
      <c r="D44" s="416">
        <v>-199.27787999999995</v>
      </c>
    </row>
    <row r="45" spans="1:4">
      <c r="A45" s="422" t="s">
        <v>251</v>
      </c>
      <c r="B45" s="473">
        <v>10.980270000000001</v>
      </c>
      <c r="C45" s="474">
        <v>-0.77498542974267004</v>
      </c>
      <c r="D45" s="416">
        <v>-37.817769999999996</v>
      </c>
    </row>
    <row r="46" spans="1:4" ht="21.75">
      <c r="A46" s="581" t="s">
        <v>249</v>
      </c>
      <c r="B46" s="582">
        <v>128.69320999999999</v>
      </c>
      <c r="C46" s="583">
        <v>-0.55646480281528399</v>
      </c>
      <c r="D46" s="577">
        <v>-161.46010999999996</v>
      </c>
    </row>
    <row r="47" spans="1:4">
      <c r="A47" s="21" t="s">
        <v>250</v>
      </c>
    </row>
    <row r="49" spans="1:5">
      <c r="A49" s="205" t="s">
        <v>1021</v>
      </c>
    </row>
    <row r="50" spans="1:5">
      <c r="A50" s="482" t="s">
        <v>669</v>
      </c>
    </row>
    <row r="51" spans="1:5">
      <c r="B51" s="63"/>
      <c r="C51" s="13" t="s">
        <v>1236</v>
      </c>
    </row>
    <row r="52" spans="1:5" ht="22.5">
      <c r="A52" s="1280" t="s">
        <v>224</v>
      </c>
      <c r="B52" s="468" t="s">
        <v>236</v>
      </c>
      <c r="C52" s="868" t="s">
        <v>32</v>
      </c>
      <c r="D52" s="1227"/>
      <c r="E52" s="1227"/>
    </row>
    <row r="53" spans="1:5" ht="24">
      <c r="A53" s="1282"/>
      <c r="B53" s="865" t="s">
        <v>1680</v>
      </c>
      <c r="C53" s="872" t="s">
        <v>30</v>
      </c>
      <c r="D53" s="1227"/>
      <c r="E53" s="1227"/>
    </row>
    <row r="54" spans="1:5">
      <c r="A54" s="475" t="s">
        <v>252</v>
      </c>
      <c r="B54" s="476">
        <v>19339.918160000001</v>
      </c>
      <c r="C54" s="417">
        <f>B54/B$57</f>
        <v>0.70370799937555151</v>
      </c>
      <c r="D54" s="207"/>
      <c r="E54" s="208"/>
    </row>
    <row r="55" spans="1:5" ht="22.5">
      <c r="A55" s="422" t="s">
        <v>253</v>
      </c>
      <c r="B55" s="476">
        <v>544.98249999999996</v>
      </c>
      <c r="C55" s="417">
        <f t="shared" ref="C55:C56" si="0">B55/B$57</f>
        <v>1.9829894914595979E-2</v>
      </c>
      <c r="D55" s="207"/>
      <c r="E55" s="208"/>
    </row>
    <row r="56" spans="1:5" ht="22.5">
      <c r="A56" s="422" t="s">
        <v>254</v>
      </c>
      <c r="B56" s="476">
        <v>7597.9731700000002</v>
      </c>
      <c r="C56" s="417">
        <f t="shared" si="0"/>
        <v>0.27646210570985252</v>
      </c>
      <c r="D56" s="207"/>
      <c r="E56" s="208"/>
    </row>
    <row r="57" spans="1:5">
      <c r="A57" s="584" t="s">
        <v>255</v>
      </c>
      <c r="B57" s="585">
        <f>SUM(B54:B56)</f>
        <v>27482.87383</v>
      </c>
      <c r="C57" s="583">
        <f>SUM(C54:C56)</f>
        <v>1</v>
      </c>
      <c r="D57" s="209"/>
      <c r="E57" s="210"/>
    </row>
    <row r="58" spans="1:5">
      <c r="A58" s="21" t="s">
        <v>235</v>
      </c>
      <c r="C58" s="870"/>
    </row>
    <row r="59" spans="1:5">
      <c r="A59" s="21"/>
    </row>
    <row r="60" spans="1:5">
      <c r="A60" s="205" t="s">
        <v>670</v>
      </c>
    </row>
    <row r="61" spans="1:5">
      <c r="A61" s="482" t="s">
        <v>671</v>
      </c>
    </row>
    <row r="62" spans="1:5">
      <c r="A62" s="21"/>
      <c r="B62" s="63"/>
      <c r="C62" s="13" t="s">
        <v>1236</v>
      </c>
    </row>
    <row r="63" spans="1:5" ht="22.5">
      <c r="A63" s="1280" t="s">
        <v>224</v>
      </c>
      <c r="B63" s="468" t="s">
        <v>222</v>
      </c>
      <c r="C63" s="868" t="s">
        <v>32</v>
      </c>
    </row>
    <row r="64" spans="1:5">
      <c r="A64" s="1282"/>
      <c r="B64" s="865">
        <v>46112</v>
      </c>
      <c r="C64" s="872" t="s">
        <v>30</v>
      </c>
    </row>
    <row r="65" spans="1:9">
      <c r="A65" s="475" t="s">
        <v>256</v>
      </c>
      <c r="B65" s="476">
        <v>11481.23906</v>
      </c>
      <c r="C65" s="417">
        <f>B65/B$68</f>
        <v>0.6806783095521135</v>
      </c>
    </row>
    <row r="66" spans="1:9" ht="22.5">
      <c r="A66" s="422" t="s">
        <v>253</v>
      </c>
      <c r="B66" s="476">
        <v>544.98249999999996</v>
      </c>
      <c r="C66" s="417">
        <f t="shared" ref="C66:C67" si="1">B66/B$68</f>
        <v>3.2309907048959634E-2</v>
      </c>
    </row>
    <row r="67" spans="1:9" ht="22.5">
      <c r="A67" s="422" t="s">
        <v>254</v>
      </c>
      <c r="B67" s="476">
        <v>4841.1281100000006</v>
      </c>
      <c r="C67" s="417">
        <f t="shared" si="1"/>
        <v>0.28701178339892686</v>
      </c>
    </row>
    <row r="68" spans="1:9">
      <c r="A68" s="584" t="s">
        <v>257</v>
      </c>
      <c r="B68" s="585">
        <f>SUM(B65:B67)</f>
        <v>16867.34967</v>
      </c>
      <c r="C68" s="583">
        <f>SUM(C65:C67)</f>
        <v>1</v>
      </c>
    </row>
    <row r="69" spans="1:9">
      <c r="A69" s="21" t="s">
        <v>250</v>
      </c>
      <c r="C69" s="871"/>
    </row>
    <row r="70" spans="1:9" ht="22.5" customHeight="1">
      <c r="A70" s="1278" t="s">
        <v>1529</v>
      </c>
      <c r="B70" s="1278"/>
      <c r="C70" s="1278"/>
      <c r="D70" s="1278"/>
      <c r="E70" s="1278"/>
    </row>
    <row r="71" spans="1:9" ht="24" customHeight="1">
      <c r="A71" s="1279" t="s">
        <v>1530</v>
      </c>
      <c r="B71" s="1279"/>
      <c r="C71" s="1279"/>
      <c r="D71" s="1279"/>
      <c r="E71" s="1279"/>
    </row>
    <row r="72" spans="1:9">
      <c r="A72" s="570" t="s">
        <v>80</v>
      </c>
      <c r="I72" s="34" t="s">
        <v>952</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1" customWidth="1"/>
    <col min="2" max="2" width="18.140625" style="721" customWidth="1"/>
    <col min="3" max="16384" width="9.140625" style="721"/>
  </cols>
  <sheetData>
    <row r="1" spans="1:7" ht="12.75">
      <c r="A1" s="131" t="s">
        <v>790</v>
      </c>
      <c r="G1" s="54"/>
    </row>
    <row r="2" spans="1:7">
      <c r="A2" s="483" t="s">
        <v>791</v>
      </c>
    </row>
    <row r="4" spans="1:7">
      <c r="B4" s="13" t="s">
        <v>1236</v>
      </c>
    </row>
    <row r="5" spans="1:7" ht="60">
      <c r="A5" s="725" t="s">
        <v>788</v>
      </c>
      <c r="B5" s="725" t="s">
        <v>792</v>
      </c>
    </row>
    <row r="6" spans="1:7">
      <c r="A6" s="724">
        <v>42735</v>
      </c>
      <c r="B6" s="723">
        <v>159731.2424712987</v>
      </c>
    </row>
    <row r="7" spans="1:7">
      <c r="A7" s="724">
        <v>42825</v>
      </c>
      <c r="B7" s="723">
        <v>152142.7703311434</v>
      </c>
    </row>
    <row r="8" spans="1:7">
      <c r="A8" s="724">
        <v>42916</v>
      </c>
      <c r="B8" s="723">
        <v>116428.2208043002</v>
      </c>
    </row>
    <row r="9" spans="1:7">
      <c r="A9" s="724">
        <v>43008</v>
      </c>
      <c r="B9" s="723">
        <v>118674.3446187537</v>
      </c>
    </row>
    <row r="10" spans="1:7">
      <c r="A10" s="724">
        <v>43100</v>
      </c>
      <c r="B10" s="723">
        <v>146958.99762028002</v>
      </c>
    </row>
    <row r="11" spans="1:7">
      <c r="A11" s="724">
        <v>43190</v>
      </c>
      <c r="B11" s="723">
        <v>119567.87473754065</v>
      </c>
    </row>
    <row r="12" spans="1:7">
      <c r="A12" s="724">
        <v>43281</v>
      </c>
      <c r="B12" s="723">
        <v>112576.96625788041</v>
      </c>
    </row>
    <row r="13" spans="1:7">
      <c r="A13" s="724">
        <v>43373</v>
      </c>
      <c r="B13" s="723">
        <v>107630.01178445814</v>
      </c>
    </row>
    <row r="14" spans="1:7">
      <c r="A14" s="724">
        <v>43465</v>
      </c>
      <c r="B14" s="723">
        <v>150092.2386395912</v>
      </c>
    </row>
    <row r="15" spans="1:7">
      <c r="A15" s="724">
        <v>43555</v>
      </c>
      <c r="B15" s="723">
        <v>148003.31107704557</v>
      </c>
    </row>
    <row r="16" spans="1:7">
      <c r="A16" s="724" t="s">
        <v>795</v>
      </c>
      <c r="B16" s="723">
        <v>127856.52876766871</v>
      </c>
    </row>
    <row r="17" spans="1:2">
      <c r="A17" s="724">
        <v>43738</v>
      </c>
      <c r="B17" s="723">
        <v>157048.07618289202</v>
      </c>
    </row>
    <row r="18" spans="1:2">
      <c r="A18" s="724">
        <v>43830</v>
      </c>
      <c r="B18" s="723">
        <v>168550.04707545295</v>
      </c>
    </row>
    <row r="19" spans="1:2">
      <c r="A19" s="724">
        <v>43921</v>
      </c>
      <c r="B19" s="723">
        <v>167446.26327029002</v>
      </c>
    </row>
    <row r="20" spans="1:2">
      <c r="A20" s="724">
        <v>44012</v>
      </c>
      <c r="B20" s="723">
        <v>203899.62697723808</v>
      </c>
    </row>
    <row r="21" spans="1:2">
      <c r="A21" s="724">
        <v>44104</v>
      </c>
      <c r="B21" s="723">
        <v>177869.08103258343</v>
      </c>
    </row>
    <row r="22" spans="1:2">
      <c r="A22" s="724">
        <v>44196</v>
      </c>
      <c r="B22" s="723">
        <v>241493.62867476273</v>
      </c>
    </row>
    <row r="23" spans="1:2">
      <c r="A23" s="724">
        <v>44286</v>
      </c>
      <c r="B23" s="723">
        <v>237645.01494060655</v>
      </c>
    </row>
    <row r="24" spans="1:2">
      <c r="A24" s="724">
        <v>44377</v>
      </c>
      <c r="B24" s="723">
        <v>240655.43032848896</v>
      </c>
    </row>
    <row r="25" spans="1:2">
      <c r="A25" s="724">
        <v>44469</v>
      </c>
      <c r="B25" s="723">
        <v>229136.77986196824</v>
      </c>
    </row>
    <row r="26" spans="1:2">
      <c r="A26" s="724">
        <v>44561</v>
      </c>
      <c r="B26" s="723">
        <v>273254.65849625051</v>
      </c>
    </row>
    <row r="27" spans="1:2">
      <c r="A27" s="724">
        <v>44651</v>
      </c>
      <c r="B27" s="723">
        <v>278508.74748423917</v>
      </c>
    </row>
    <row r="28" spans="1:2">
      <c r="A28" s="724">
        <v>44742</v>
      </c>
      <c r="B28" s="723">
        <v>266351.77529232198</v>
      </c>
    </row>
    <row r="29" spans="1:2">
      <c r="A29" s="724">
        <v>44834</v>
      </c>
      <c r="B29" s="723">
        <v>265029.92544163507</v>
      </c>
    </row>
    <row r="30" spans="1:2">
      <c r="A30" s="724">
        <v>44926</v>
      </c>
      <c r="B30" s="723">
        <v>263543.03537062841</v>
      </c>
    </row>
    <row r="31" spans="1:2">
      <c r="A31" s="724">
        <v>45016</v>
      </c>
      <c r="B31" s="723">
        <v>244156.93771999999</v>
      </c>
    </row>
    <row r="32" spans="1:2">
      <c r="A32" s="724">
        <v>45107</v>
      </c>
      <c r="B32" s="723">
        <v>234053.524</v>
      </c>
    </row>
    <row r="33" spans="1:2">
      <c r="A33" s="724">
        <v>45199</v>
      </c>
      <c r="B33" s="723">
        <v>224970.11106000002</v>
      </c>
    </row>
    <row r="34" spans="1:2">
      <c r="A34" s="724">
        <v>45291</v>
      </c>
      <c r="B34" s="723">
        <v>323570.09602</v>
      </c>
    </row>
    <row r="35" spans="1:2">
      <c r="A35" s="724">
        <v>45382</v>
      </c>
      <c r="B35" s="723">
        <v>269463.70104999997</v>
      </c>
    </row>
    <row r="36" spans="1:2">
      <c r="A36" s="724">
        <v>45473</v>
      </c>
      <c r="B36" s="723">
        <v>288421.93462999997</v>
      </c>
    </row>
    <row r="37" spans="1:2">
      <c r="A37" s="724">
        <v>45565</v>
      </c>
      <c r="B37" s="723">
        <v>275411.49316000001</v>
      </c>
    </row>
    <row r="38" spans="1:2">
      <c r="A38" s="724">
        <v>45657</v>
      </c>
      <c r="B38" s="723">
        <v>324816.36470999999</v>
      </c>
    </row>
    <row r="39" spans="1:2">
      <c r="A39" s="724">
        <v>45747</v>
      </c>
      <c r="B39" s="723">
        <v>320072.08338999999</v>
      </c>
    </row>
    <row r="40" spans="1:2">
      <c r="A40" s="724">
        <v>45838</v>
      </c>
      <c r="B40" s="723">
        <v>323006.63828999992</v>
      </c>
    </row>
    <row r="41" spans="1:2">
      <c r="A41" s="724">
        <v>45930</v>
      </c>
      <c r="B41" s="723">
        <v>314652.39002999995</v>
      </c>
    </row>
    <row r="42" spans="1:2">
      <c r="A42" s="724">
        <v>46022</v>
      </c>
      <c r="B42" s="723">
        <v>352934.14468000003</v>
      </c>
    </row>
    <row r="43" spans="1:2">
      <c r="A43" s="21" t="s">
        <v>789</v>
      </c>
    </row>
    <row r="60" spans="8:8">
      <c r="H60" s="34" t="s">
        <v>1567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4" t="s">
        <v>689</v>
      </c>
      <c r="D1" s="121" t="str">
        <f>Naslovnica!A20</f>
        <v>Travanj 2026.</v>
      </c>
    </row>
    <row r="2" spans="1:13" ht="12.75" customHeight="1">
      <c r="A2" s="510" t="s">
        <v>690</v>
      </c>
      <c r="D2" s="488" t="str">
        <f>Naslovnica!A24</f>
        <v>April 2026</v>
      </c>
    </row>
    <row r="3" spans="1:13" ht="12.75" customHeight="1"/>
    <row r="4" spans="1:13" ht="12.75" customHeight="1">
      <c r="D4" s="13" t="s">
        <v>1236</v>
      </c>
      <c r="E4" s="275"/>
      <c r="F4" s="275"/>
      <c r="G4" s="275"/>
      <c r="J4" s="275"/>
      <c r="K4" s="275"/>
      <c r="L4" s="275"/>
      <c r="M4" s="275"/>
    </row>
    <row r="5" spans="1:13" ht="31.5" customHeight="1">
      <c r="A5" s="697"/>
      <c r="B5" s="698" t="str">
        <f>D1</f>
        <v>Travanj 2026.</v>
      </c>
      <c r="C5" s="699" t="s">
        <v>598</v>
      </c>
      <c r="D5" s="699" t="s">
        <v>18</v>
      </c>
      <c r="E5" s="273"/>
      <c r="F5" s="274"/>
      <c r="G5" s="274"/>
      <c r="H5" s="273"/>
      <c r="I5" s="273"/>
      <c r="J5" s="273"/>
      <c r="K5" s="1152"/>
      <c r="L5" s="1152"/>
      <c r="M5" s="1152"/>
    </row>
    <row r="6" spans="1:13" s="242" customFormat="1" ht="24">
      <c r="A6" s="697"/>
      <c r="B6" s="700" t="str">
        <f>D2</f>
        <v>April 2026</v>
      </c>
      <c r="C6" s="700" t="s">
        <v>45</v>
      </c>
      <c r="D6" s="715" t="s">
        <v>216</v>
      </c>
      <c r="E6" s="273"/>
      <c r="F6" s="274"/>
      <c r="G6" s="274"/>
      <c r="H6" s="273"/>
      <c r="I6" s="273"/>
      <c r="J6" s="273"/>
      <c r="K6" s="1152"/>
      <c r="L6" s="1152"/>
      <c r="M6" s="1152"/>
    </row>
    <row r="7" spans="1:13" ht="24">
      <c r="A7" s="701" t="s">
        <v>736</v>
      </c>
      <c r="B7" s="702">
        <v>6395.2514186729495</v>
      </c>
      <c r="C7" s="702">
        <v>-2645.8720599999724</v>
      </c>
      <c r="D7" s="702"/>
      <c r="E7" s="267"/>
      <c r="F7" s="274"/>
      <c r="G7" s="688"/>
      <c r="H7" s="267"/>
      <c r="I7" s="267"/>
      <c r="J7" s="267"/>
      <c r="K7" s="1152"/>
      <c r="L7" s="1152"/>
      <c r="M7" s="1152"/>
    </row>
    <row r="8" spans="1:13" s="242" customFormat="1">
      <c r="A8" s="703" t="s">
        <v>854</v>
      </c>
      <c r="B8" s="704"/>
      <c r="C8" s="704"/>
      <c r="D8" s="704"/>
      <c r="E8" s="267"/>
      <c r="F8" s="267"/>
      <c r="G8" s="267"/>
      <c r="H8" s="267"/>
      <c r="I8" s="267"/>
      <c r="J8" s="267"/>
      <c r="K8" s="267"/>
      <c r="L8" s="267"/>
      <c r="M8" s="267"/>
    </row>
    <row r="9" spans="1:13" s="242" customFormat="1">
      <c r="A9" s="705" t="s">
        <v>737</v>
      </c>
      <c r="B9" s="702">
        <v>159216.44008999993</v>
      </c>
      <c r="C9" s="702">
        <v>2989.7704999998969</v>
      </c>
      <c r="D9" s="702">
        <v>614297.99665999995</v>
      </c>
      <c r="E9" s="267"/>
      <c r="F9" s="267"/>
      <c r="G9" s="267"/>
      <c r="H9" s="267"/>
      <c r="I9" s="267"/>
      <c r="J9" s="267"/>
      <c r="K9" s="267"/>
      <c r="L9" s="267"/>
      <c r="M9" s="267"/>
    </row>
    <row r="10" spans="1:13" s="242" customFormat="1">
      <c r="A10" s="705" t="s">
        <v>738</v>
      </c>
      <c r="B10" s="702">
        <v>61508.299279999999</v>
      </c>
      <c r="C10" s="702">
        <v>-33060.674769999991</v>
      </c>
      <c r="D10" s="702">
        <v>388612.39058000001</v>
      </c>
      <c r="E10" s="267"/>
      <c r="F10" s="267"/>
      <c r="G10" s="267"/>
      <c r="H10" s="267"/>
      <c r="I10" s="267"/>
      <c r="J10" s="267"/>
      <c r="K10" s="267"/>
      <c r="L10" s="267"/>
      <c r="M10" s="267"/>
    </row>
    <row r="11" spans="1:13" s="242" customFormat="1" ht="24">
      <c r="A11" s="706" t="s">
        <v>739</v>
      </c>
      <c r="B11" s="702">
        <v>3653.13814</v>
      </c>
      <c r="C11" s="702">
        <v>-3062.1220999999996</v>
      </c>
      <c r="D11" s="702">
        <v>19704.747609999999</v>
      </c>
      <c r="E11" s="267"/>
      <c r="F11" s="267"/>
      <c r="G11" s="267"/>
      <c r="H11" s="267"/>
      <c r="I11" s="267"/>
      <c r="J11" s="267"/>
      <c r="K11" s="267"/>
      <c r="L11" s="267"/>
      <c r="M11" s="267"/>
    </row>
    <row r="12" spans="1:13" s="242" customFormat="1">
      <c r="A12" s="705" t="s">
        <v>740</v>
      </c>
      <c r="B12" s="702">
        <v>471.47770000000003</v>
      </c>
      <c r="C12" s="702">
        <v>45.357109999999977</v>
      </c>
      <c r="D12" s="702">
        <v>1506.43714</v>
      </c>
      <c r="E12" s="267"/>
      <c r="F12" s="267"/>
      <c r="G12" s="267"/>
      <c r="H12" s="267"/>
      <c r="I12" s="267"/>
      <c r="J12" s="267"/>
      <c r="K12" s="267"/>
      <c r="L12" s="267"/>
      <c r="M12" s="267"/>
    </row>
    <row r="13" spans="1:13" s="242" customFormat="1">
      <c r="A13" s="706" t="s">
        <v>741</v>
      </c>
      <c r="B13" s="702">
        <v>149.91800000000001</v>
      </c>
      <c r="C13" s="702">
        <v>-29.439769999999982</v>
      </c>
      <c r="D13" s="702">
        <v>575.30520999999999</v>
      </c>
      <c r="E13" s="267"/>
      <c r="F13" s="267"/>
      <c r="G13" s="267"/>
      <c r="H13" s="267"/>
      <c r="I13" s="267"/>
      <c r="J13" s="267"/>
      <c r="K13" s="267"/>
      <c r="L13" s="267"/>
      <c r="M13" s="267"/>
    </row>
    <row r="14" spans="1:13" s="994" customFormat="1" ht="24">
      <c r="A14" s="706" t="s">
        <v>1269</v>
      </c>
      <c r="B14" s="702">
        <v>8036.2792800000007</v>
      </c>
      <c r="C14" s="702">
        <v>8036.2792800000007</v>
      </c>
      <c r="D14" s="702">
        <v>8036.2792800000007</v>
      </c>
      <c r="E14" s="1008"/>
      <c r="F14" s="1008"/>
      <c r="G14" s="1008"/>
      <c r="H14" s="1008"/>
      <c r="I14" s="1008"/>
      <c r="J14" s="1008"/>
      <c r="K14" s="1008"/>
      <c r="L14" s="1008"/>
      <c r="M14" s="1008"/>
    </row>
    <row r="15" spans="1:13" s="994" customFormat="1" ht="24">
      <c r="A15" s="706" t="s">
        <v>1270</v>
      </c>
      <c r="B15" s="1009">
        <v>2.2000000000000001E-4</v>
      </c>
      <c r="C15" s="1009">
        <v>-9.9999999999999991E-6</v>
      </c>
      <c r="D15" s="1009">
        <v>6.9999999999999999E-4</v>
      </c>
      <c r="E15" s="1008"/>
      <c r="F15" s="1008"/>
      <c r="G15" s="1008"/>
      <c r="H15" s="1008"/>
      <c r="I15" s="1008"/>
      <c r="J15" s="1008"/>
      <c r="K15" s="1008"/>
      <c r="L15" s="1008"/>
      <c r="M15" s="1008"/>
    </row>
    <row r="16" spans="1:13" s="242" customFormat="1">
      <c r="A16" s="890" t="s">
        <v>742</v>
      </c>
      <c r="B16" s="891">
        <v>233035.5527099999</v>
      </c>
      <c r="C16" s="891">
        <v>-25080.829760000091</v>
      </c>
      <c r="D16" s="891">
        <v>1032733.15718</v>
      </c>
      <c r="E16" s="267"/>
      <c r="F16" s="267"/>
      <c r="G16" s="267"/>
      <c r="H16" s="267"/>
      <c r="I16" s="267"/>
      <c r="J16" s="267"/>
      <c r="K16" s="267"/>
      <c r="L16" s="267"/>
      <c r="M16" s="267"/>
    </row>
    <row r="17" spans="1:14" s="242" customFormat="1">
      <c r="A17" s="703" t="s">
        <v>743</v>
      </c>
      <c r="B17" s="702"/>
      <c r="C17" s="702"/>
      <c r="D17" s="702"/>
      <c r="E17" s="267"/>
      <c r="F17" s="267"/>
      <c r="G17" s="267"/>
      <c r="H17" s="267"/>
      <c r="I17" s="267"/>
      <c r="J17" s="267"/>
      <c r="K17" s="267"/>
      <c r="L17" s="267"/>
      <c r="M17" s="267"/>
    </row>
    <row r="18" spans="1:14" s="242" customFormat="1">
      <c r="A18" s="705" t="s">
        <v>744</v>
      </c>
      <c r="B18" s="702">
        <v>0.66849000000000003</v>
      </c>
      <c r="C18" s="702">
        <v>-0.19208000000000003</v>
      </c>
      <c r="D18" s="702">
        <v>5.0110000000000001</v>
      </c>
      <c r="E18" s="267"/>
      <c r="F18" s="267"/>
      <c r="G18" s="267"/>
      <c r="H18" s="267"/>
      <c r="I18" s="267"/>
      <c r="J18" s="267"/>
      <c r="K18" s="267"/>
      <c r="L18" s="267"/>
      <c r="M18" s="267"/>
    </row>
    <row r="19" spans="1:14" s="242" customFormat="1">
      <c r="A19" s="707" t="s">
        <v>745</v>
      </c>
      <c r="B19" s="702">
        <v>0</v>
      </c>
      <c r="C19" s="702">
        <v>0</v>
      </c>
      <c r="D19" s="702">
        <v>0</v>
      </c>
      <c r="E19" s="267"/>
      <c r="F19" s="267"/>
      <c r="G19" s="267"/>
      <c r="H19" s="267"/>
      <c r="I19" s="267"/>
      <c r="J19" s="267"/>
      <c r="K19" s="267"/>
      <c r="L19" s="267"/>
      <c r="M19" s="267"/>
    </row>
    <row r="20" spans="1:14" s="242" customFormat="1">
      <c r="A20" s="707" t="s">
        <v>746</v>
      </c>
      <c r="B20" s="708">
        <v>0.66849000000000003</v>
      </c>
      <c r="C20" s="708">
        <v>-0.19208000000000003</v>
      </c>
      <c r="D20" s="702">
        <v>5.0110000000000001</v>
      </c>
      <c r="E20" s="267"/>
      <c r="F20" s="267"/>
      <c r="G20" s="267"/>
      <c r="H20" s="267"/>
      <c r="I20" s="267"/>
      <c r="J20" s="267"/>
      <c r="K20" s="267"/>
      <c r="L20" s="267"/>
      <c r="M20" s="267"/>
    </row>
    <row r="21" spans="1:14" s="242" customFormat="1">
      <c r="A21" s="705" t="s">
        <v>747</v>
      </c>
      <c r="B21" s="702">
        <v>185632.11339999997</v>
      </c>
      <c r="C21" s="702">
        <v>-40505.727660000033</v>
      </c>
      <c r="D21" s="702">
        <v>877645.57984000002</v>
      </c>
      <c r="E21" s="267"/>
      <c r="F21" s="267"/>
      <c r="G21" s="267"/>
      <c r="H21" s="267"/>
      <c r="I21" s="267"/>
      <c r="J21" s="267"/>
      <c r="K21" s="267"/>
      <c r="L21" s="267"/>
      <c r="M21" s="267"/>
    </row>
    <row r="22" spans="1:14" s="242" customFormat="1">
      <c r="A22" s="707" t="s">
        <v>748</v>
      </c>
      <c r="B22" s="702">
        <v>153901.52612999998</v>
      </c>
      <c r="C22" s="702">
        <v>-2263.7153900000267</v>
      </c>
      <c r="D22" s="702">
        <v>604575.38688000001</v>
      </c>
      <c r="E22" s="267"/>
      <c r="F22" s="267"/>
      <c r="G22" s="267"/>
      <c r="H22" s="267"/>
      <c r="I22" s="267"/>
      <c r="J22" s="267"/>
      <c r="K22" s="267"/>
      <c r="L22" s="267"/>
      <c r="M22" s="267"/>
    </row>
    <row r="23" spans="1:14" s="242" customFormat="1">
      <c r="A23" s="707" t="s">
        <v>749</v>
      </c>
      <c r="B23" s="702">
        <v>31730.58727</v>
      </c>
      <c r="C23" s="702">
        <v>-38242.012270000007</v>
      </c>
      <c r="D23" s="702">
        <v>273070.19296000001</v>
      </c>
      <c r="E23" s="267"/>
      <c r="F23" s="267"/>
      <c r="G23" s="267"/>
      <c r="H23" s="267"/>
      <c r="I23" s="267"/>
      <c r="J23" s="267"/>
      <c r="K23" s="267"/>
      <c r="L23" s="267"/>
      <c r="M23" s="267"/>
    </row>
    <row r="24" spans="1:14" s="994" customFormat="1" ht="30.75" customHeight="1">
      <c r="A24" s="1010" t="s">
        <v>1271</v>
      </c>
      <c r="B24" s="702">
        <v>0</v>
      </c>
      <c r="C24" s="702">
        <v>0</v>
      </c>
      <c r="D24" s="702">
        <v>0</v>
      </c>
      <c r="E24" s="1008"/>
      <c r="F24" s="1008"/>
      <c r="G24" s="1008"/>
      <c r="H24" s="1008"/>
      <c r="I24" s="1008"/>
      <c r="J24" s="1008"/>
      <c r="K24" s="1008"/>
      <c r="L24" s="1008"/>
      <c r="M24" s="1008"/>
    </row>
    <row r="25" spans="1:14" s="242" customFormat="1" ht="24">
      <c r="A25" s="706" t="s">
        <v>750</v>
      </c>
      <c r="B25" s="702">
        <v>7586.44434</v>
      </c>
      <c r="C25" s="702">
        <v>1215.0328899999995</v>
      </c>
      <c r="D25" s="702">
        <v>26329.119899999998</v>
      </c>
      <c r="E25" s="267"/>
      <c r="F25" s="267"/>
      <c r="G25" s="267"/>
      <c r="H25" s="267"/>
      <c r="I25" s="267"/>
      <c r="J25" s="267"/>
      <c r="K25" s="267"/>
      <c r="L25" s="267"/>
      <c r="M25" s="267"/>
    </row>
    <row r="26" spans="1:14" s="242" customFormat="1">
      <c r="A26" s="706" t="s">
        <v>751</v>
      </c>
      <c r="B26" s="702">
        <v>29864.714540000001</v>
      </c>
      <c r="C26" s="702">
        <v>2005.1129399999991</v>
      </c>
      <c r="D26" s="702">
        <v>123229.28895999999</v>
      </c>
      <c r="E26" s="267"/>
      <c r="F26" s="267"/>
      <c r="G26" s="267"/>
      <c r="H26" s="267"/>
      <c r="I26" s="267"/>
      <c r="J26" s="267"/>
      <c r="K26" s="267"/>
      <c r="L26" s="267"/>
      <c r="M26" s="267"/>
    </row>
    <row r="27" spans="1:14" s="242" customFormat="1">
      <c r="A27" s="705" t="s">
        <v>752</v>
      </c>
      <c r="B27" s="702">
        <v>149.91800000000001</v>
      </c>
      <c r="C27" s="702">
        <v>-29.439769999999982</v>
      </c>
      <c r="D27" s="702">
        <v>575.30520999999999</v>
      </c>
      <c r="E27" s="267"/>
      <c r="F27" s="267"/>
      <c r="G27" s="267"/>
      <c r="H27" s="267"/>
      <c r="I27" s="267"/>
      <c r="J27" s="267"/>
      <c r="K27" s="267"/>
      <c r="L27" s="267"/>
      <c r="M27" s="267"/>
    </row>
    <row r="28" spans="1:14" s="242" customFormat="1" ht="30.75" customHeight="1">
      <c r="A28" s="706" t="s">
        <v>753</v>
      </c>
      <c r="B28" s="702">
        <v>152.57372000000001</v>
      </c>
      <c r="C28" s="702">
        <v>-60.607549999999975</v>
      </c>
      <c r="D28" s="702">
        <v>646.60364000000004</v>
      </c>
      <c r="E28" s="267"/>
      <c r="F28" s="267"/>
      <c r="G28" s="267"/>
      <c r="H28" s="267"/>
      <c r="I28" s="267"/>
      <c r="J28" s="267"/>
      <c r="K28" s="267"/>
      <c r="L28" s="267"/>
      <c r="M28" s="267"/>
    </row>
    <row r="29" spans="1:14" s="994" customFormat="1" ht="24">
      <c r="A29" s="706" t="s">
        <v>1272</v>
      </c>
      <c r="B29" s="1009">
        <v>2.0999999999999998E-4</v>
      </c>
      <c r="C29" s="1009">
        <v>-6.0000000000000006E-4</v>
      </c>
      <c r="D29" s="1009">
        <v>1.4399999999999999E-3</v>
      </c>
      <c r="E29" s="1008"/>
      <c r="F29" s="1008"/>
      <c r="G29" s="1008"/>
      <c r="H29" s="1008"/>
      <c r="I29" s="1008"/>
      <c r="J29" s="1008"/>
      <c r="K29" s="1008"/>
      <c r="L29" s="1008"/>
      <c r="M29" s="1008"/>
    </row>
    <row r="30" spans="1:14">
      <c r="A30" s="890" t="s">
        <v>754</v>
      </c>
      <c r="B30" s="891">
        <v>223386.43269999998</v>
      </c>
      <c r="C30" s="891">
        <v>-37375.82183000003</v>
      </c>
      <c r="D30" s="891">
        <v>1028430.9099900001</v>
      </c>
      <c r="E30" s="268"/>
      <c r="F30" s="268"/>
      <c r="G30" s="268"/>
      <c r="H30" s="268"/>
      <c r="I30" s="268"/>
      <c r="J30" s="268"/>
      <c r="K30" s="269"/>
      <c r="L30" s="268"/>
      <c r="M30" s="268"/>
      <c r="N30" s="51"/>
    </row>
    <row r="31" spans="1:14">
      <c r="A31" s="333" t="s">
        <v>1255</v>
      </c>
      <c r="B31" s="702">
        <v>16044.37142867285</v>
      </c>
      <c r="C31" s="702">
        <v>9649.1200099999005</v>
      </c>
      <c r="D31" s="702"/>
      <c r="E31" s="268"/>
      <c r="F31" s="268"/>
      <c r="G31" s="268"/>
      <c r="H31" s="268"/>
      <c r="I31" s="268"/>
      <c r="J31" s="268"/>
      <c r="K31" s="269"/>
      <c r="L31" s="268"/>
      <c r="M31" s="268"/>
      <c r="N31" s="51"/>
    </row>
    <row r="32" spans="1:14" ht="12.75" customHeight="1">
      <c r="A32" s="12" t="s">
        <v>556</v>
      </c>
      <c r="B32" s="763"/>
      <c r="C32" s="769"/>
    </row>
    <row r="33" spans="1:14" s="242" customFormat="1" ht="12.75" customHeight="1">
      <c r="A33" s="47"/>
      <c r="B33" s="763"/>
      <c r="C33" s="763"/>
    </row>
    <row r="34" spans="1:14" ht="12.75" customHeight="1">
      <c r="A34" s="768"/>
    </row>
    <row r="35" spans="1:14" ht="12.75" customHeight="1">
      <c r="D35" s="7" t="str">
        <f>D1</f>
        <v>Travanj 2026.</v>
      </c>
    </row>
    <row r="36" spans="1:14" ht="12.75" customHeight="1">
      <c r="A36" s="315" t="s">
        <v>610</v>
      </c>
      <c r="B36" s="277"/>
      <c r="C36" s="277"/>
      <c r="D36" s="488" t="str">
        <f>D2</f>
        <v>April 2026</v>
      </c>
      <c r="E36" s="242"/>
      <c r="G36" s="242"/>
      <c r="H36" s="242"/>
      <c r="I36" s="242"/>
    </row>
    <row r="37" spans="1:14" ht="12.75" customHeight="1">
      <c r="A37" s="510" t="s">
        <v>726</v>
      </c>
      <c r="B37" s="277"/>
      <c r="C37" s="277"/>
      <c r="D37" s="13" t="s">
        <v>1236</v>
      </c>
      <c r="E37" s="242"/>
      <c r="F37" s="242"/>
      <c r="G37" s="242"/>
      <c r="H37" s="242"/>
      <c r="I37" s="242"/>
    </row>
    <row r="38" spans="1:14" ht="28.5" customHeight="1">
      <c r="A38" s="634"/>
      <c r="B38" s="698" t="str">
        <f>D1</f>
        <v>Travanj 2026.</v>
      </c>
      <c r="C38" s="699" t="str">
        <f>$C$5</f>
        <v>Promjena u odnosu na prethodni mjesec</v>
      </c>
      <c r="D38" s="699" t="s">
        <v>18</v>
      </c>
      <c r="E38" s="242"/>
      <c r="F38" s="242"/>
      <c r="G38" s="242"/>
      <c r="H38" s="242"/>
      <c r="I38" s="242"/>
      <c r="J38" s="275"/>
      <c r="K38" s="275"/>
      <c r="L38" s="275"/>
      <c r="M38" s="275"/>
    </row>
    <row r="39" spans="1:14" s="242" customFormat="1" ht="24">
      <c r="A39" s="634"/>
      <c r="B39" s="700" t="str">
        <f>D2</f>
        <v>April 2026</v>
      </c>
      <c r="C39" s="700" t="s">
        <v>45</v>
      </c>
      <c r="D39" s="715" t="s">
        <v>216</v>
      </c>
      <c r="J39" s="275"/>
      <c r="K39" s="275"/>
      <c r="L39" s="275"/>
      <c r="M39" s="275"/>
    </row>
    <row r="40" spans="1:14" ht="25.5">
      <c r="A40" s="1011" t="s">
        <v>1273</v>
      </c>
      <c r="B40" s="311">
        <v>72177.096590000016</v>
      </c>
      <c r="C40" s="311">
        <v>-335.05177000000549</v>
      </c>
      <c r="D40" s="311"/>
      <c r="E40" s="273"/>
      <c r="F40" s="273"/>
      <c r="G40" s="273"/>
      <c r="H40" s="273"/>
      <c r="I40" s="274"/>
      <c r="J40" s="1152"/>
      <c r="K40" s="1152"/>
      <c r="L40" s="1154"/>
      <c r="M40" s="1152"/>
    </row>
    <row r="41" spans="1:14" ht="14.25" customHeight="1">
      <c r="A41" s="313" t="s">
        <v>718</v>
      </c>
      <c r="B41" s="311"/>
      <c r="C41" s="311"/>
      <c r="D41" s="311"/>
      <c r="E41" s="267"/>
      <c r="F41" s="267"/>
      <c r="G41" s="267"/>
      <c r="H41" s="267"/>
      <c r="I41" s="276"/>
      <c r="J41" s="1153"/>
      <c r="K41" s="1152"/>
      <c r="L41" s="1153"/>
      <c r="M41" s="1153"/>
    </row>
    <row r="42" spans="1:14">
      <c r="A42" s="314" t="s">
        <v>719</v>
      </c>
      <c r="B42" s="311">
        <v>7449.4115300000003</v>
      </c>
      <c r="C42" s="311">
        <v>1198.0254199999999</v>
      </c>
      <c r="D42" s="311">
        <v>25851.418370000003</v>
      </c>
      <c r="E42" s="271"/>
      <c r="F42" s="271"/>
      <c r="G42" s="271"/>
      <c r="H42" s="271"/>
      <c r="I42" s="271"/>
      <c r="J42" s="271"/>
      <c r="K42" s="271"/>
      <c r="L42" s="271"/>
      <c r="M42" s="271"/>
      <c r="N42" s="51"/>
    </row>
    <row r="43" spans="1:14" ht="26.25" customHeight="1">
      <c r="A43" s="314" t="s">
        <v>720</v>
      </c>
      <c r="B43" s="311">
        <v>137.03280999999998</v>
      </c>
      <c r="C43" s="311">
        <v>17.007469999999984</v>
      </c>
      <c r="D43" s="311">
        <v>477.70152999999999</v>
      </c>
      <c r="E43" s="271"/>
      <c r="F43" s="271"/>
      <c r="G43" s="271"/>
      <c r="H43" s="271"/>
      <c r="I43" s="271"/>
      <c r="J43" s="271"/>
      <c r="K43" s="271"/>
      <c r="L43" s="271"/>
      <c r="M43" s="271"/>
      <c r="N43" s="51"/>
    </row>
    <row r="44" spans="1:14" s="242" customFormat="1" ht="25.5">
      <c r="A44" s="314" t="s">
        <v>721</v>
      </c>
      <c r="B44" s="311">
        <v>3.9403699999999997</v>
      </c>
      <c r="C44" s="311">
        <v>-4.8566500000000001</v>
      </c>
      <c r="D44" s="311">
        <v>23.549909999999997</v>
      </c>
      <c r="E44" s="271"/>
      <c r="F44" s="271"/>
      <c r="G44" s="271"/>
      <c r="H44" s="271"/>
      <c r="I44" s="271"/>
      <c r="J44" s="271"/>
      <c r="K44" s="271"/>
      <c r="L44" s="271"/>
      <c r="M44" s="271"/>
      <c r="N44" s="51"/>
    </row>
    <row r="45" spans="1:14" s="994" customFormat="1" ht="25.5">
      <c r="A45" s="314" t="s">
        <v>1274</v>
      </c>
      <c r="B45" s="1009">
        <v>1.24E-3</v>
      </c>
      <c r="C45" s="1009">
        <v>-6.13E-3</v>
      </c>
      <c r="D45" s="1009">
        <v>1.583E-2</v>
      </c>
      <c r="E45" s="271"/>
      <c r="F45" s="271"/>
      <c r="G45" s="271"/>
      <c r="H45" s="271"/>
      <c r="I45" s="271"/>
      <c r="J45" s="271"/>
      <c r="K45" s="271"/>
      <c r="L45" s="271"/>
      <c r="M45" s="271"/>
      <c r="N45" s="51"/>
    </row>
    <row r="46" spans="1:14" s="242" customFormat="1">
      <c r="A46" s="892" t="s">
        <v>722</v>
      </c>
      <c r="B46" s="893">
        <v>7590.3847100000003</v>
      </c>
      <c r="C46" s="893">
        <v>1210.1762399999998</v>
      </c>
      <c r="D46" s="893">
        <v>26352.669810000003</v>
      </c>
      <c r="E46" s="271"/>
      <c r="F46" s="271"/>
      <c r="G46" s="271"/>
      <c r="H46" s="271"/>
      <c r="I46" s="271"/>
      <c r="J46" s="271"/>
      <c r="K46" s="271"/>
      <c r="L46" s="271"/>
      <c r="M46" s="271"/>
      <c r="N46" s="51"/>
    </row>
    <row r="47" spans="1:14" s="242" customFormat="1">
      <c r="A47" s="313" t="s">
        <v>723</v>
      </c>
      <c r="B47" s="311"/>
      <c r="C47" s="311"/>
      <c r="D47" s="311"/>
      <c r="E47" s="271"/>
      <c r="F47" s="271"/>
      <c r="G47" s="271"/>
      <c r="H47" s="271"/>
      <c r="I47" s="271"/>
      <c r="J47" s="271"/>
      <c r="K47" s="271"/>
      <c r="L47" s="271"/>
      <c r="M47" s="271"/>
      <c r="N47" s="51"/>
    </row>
    <row r="48" spans="1:14" ht="25.5">
      <c r="A48" s="314" t="s">
        <v>724</v>
      </c>
      <c r="B48" s="311">
        <v>3649.1977700000002</v>
      </c>
      <c r="C48" s="311">
        <v>-3057.2654499999994</v>
      </c>
      <c r="D48" s="311">
        <v>19681.197700000001</v>
      </c>
      <c r="E48" s="270"/>
      <c r="F48" s="270"/>
      <c r="G48" s="270"/>
      <c r="H48" s="270"/>
      <c r="I48" s="270"/>
      <c r="J48" s="270"/>
      <c r="K48" s="270"/>
      <c r="L48" s="270"/>
      <c r="M48" s="270"/>
      <c r="N48" s="51"/>
    </row>
    <row r="49" spans="1:14" ht="25.5">
      <c r="A49" s="314" t="s">
        <v>725</v>
      </c>
      <c r="B49" s="311">
        <v>3.9403699999999997</v>
      </c>
      <c r="C49" s="311">
        <v>-4.8566500000000001</v>
      </c>
      <c r="D49" s="311">
        <v>23.549909999999997</v>
      </c>
      <c r="E49" s="271"/>
      <c r="F49" s="271"/>
      <c r="G49" s="271"/>
      <c r="H49" s="271"/>
      <c r="I49" s="271"/>
      <c r="J49" s="271"/>
      <c r="K49" s="271"/>
      <c r="L49" s="271"/>
      <c r="M49" s="271"/>
      <c r="N49" s="43"/>
    </row>
    <row r="50" spans="1:14" s="994" customFormat="1" ht="25.5">
      <c r="A50" s="314" t="s">
        <v>1275</v>
      </c>
      <c r="B50" s="1009">
        <v>2.48E-3</v>
      </c>
      <c r="C50" s="1009">
        <v>-5.0600000000000003E-3</v>
      </c>
      <c r="D50" s="1009">
        <v>0.35489999999999994</v>
      </c>
      <c r="E50" s="271"/>
      <c r="F50" s="271"/>
      <c r="G50" s="271"/>
      <c r="H50" s="271"/>
      <c r="I50" s="271"/>
      <c r="J50" s="271"/>
      <c r="K50" s="271"/>
      <c r="L50" s="271"/>
      <c r="M50" s="271"/>
      <c r="N50" s="43"/>
    </row>
    <row r="51" spans="1:14">
      <c r="A51" s="892" t="s">
        <v>722</v>
      </c>
      <c r="B51" s="893">
        <v>3653.13814</v>
      </c>
      <c r="C51" s="893">
        <v>-3062.1220999999996</v>
      </c>
      <c r="D51" s="893">
        <v>19704.747610000002</v>
      </c>
      <c r="E51" s="270"/>
      <c r="F51" s="270"/>
      <c r="G51" s="270"/>
      <c r="H51" s="270"/>
      <c r="I51" s="270"/>
      <c r="J51" s="270"/>
      <c r="K51" s="270"/>
      <c r="L51" s="270"/>
      <c r="M51" s="270"/>
    </row>
    <row r="52" spans="1:14">
      <c r="A52" s="310" t="s">
        <v>717</v>
      </c>
      <c r="B52" s="311">
        <v>76114.343160000019</v>
      </c>
      <c r="C52" s="311">
        <v>3937.246570000003</v>
      </c>
      <c r="D52" s="311"/>
      <c r="E52" s="272"/>
      <c r="F52" s="272"/>
      <c r="G52" s="272"/>
      <c r="H52" s="272"/>
      <c r="I52" s="272"/>
      <c r="J52" s="272"/>
      <c r="K52" s="272"/>
      <c r="L52" s="272"/>
      <c r="M52" s="272"/>
    </row>
    <row r="53" spans="1:14" ht="12.75" customHeight="1">
      <c r="A53" s="12" t="s">
        <v>556</v>
      </c>
    </row>
    <row r="54" spans="1:14" ht="12.75" customHeight="1"/>
    <row r="55" spans="1:14" ht="12.75" customHeight="1">
      <c r="A55" s="569" t="s">
        <v>80</v>
      </c>
    </row>
    <row r="56" spans="1:14" ht="12.75" customHeight="1">
      <c r="D56" s="116"/>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755</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4" t="s">
        <v>611</v>
      </c>
      <c r="E1" s="121" t="str">
        <f>Naslovnica!A20</f>
        <v>Travanj 2026.</v>
      </c>
    </row>
    <row r="2" spans="1:13" ht="12.75" customHeight="1">
      <c r="A2" s="510" t="s">
        <v>855</v>
      </c>
      <c r="E2" s="488" t="str">
        <f>Naslovnica!A24</f>
        <v>April 2026</v>
      </c>
    </row>
    <row r="3" spans="1:13">
      <c r="A3" s="278"/>
      <c r="B3" s="273"/>
      <c r="C3" s="273"/>
      <c r="D3" s="13" t="s">
        <v>1236</v>
      </c>
      <c r="F3" s="273"/>
      <c r="G3" s="279"/>
    </row>
    <row r="4" spans="1:13" ht="48.75" customHeight="1">
      <c r="A4" s="1155" t="s">
        <v>545</v>
      </c>
      <c r="B4" s="1157" t="s">
        <v>856</v>
      </c>
      <c r="C4" s="1157"/>
      <c r="D4" s="1157"/>
      <c r="E4" s="696"/>
      <c r="F4" s="278"/>
      <c r="G4" s="278"/>
    </row>
    <row r="5" spans="1:13" ht="60">
      <c r="A5" s="1155"/>
      <c r="B5" s="635" t="s">
        <v>546</v>
      </c>
      <c r="C5" s="635" t="s">
        <v>547</v>
      </c>
      <c r="D5" s="635" t="s">
        <v>548</v>
      </c>
      <c r="E5" s="280"/>
      <c r="F5" s="280"/>
    </row>
    <row r="6" spans="1:13" ht="12.75" customHeight="1">
      <c r="A6" s="318" t="s">
        <v>115</v>
      </c>
      <c r="B6" s="319">
        <v>5517.7762000000002</v>
      </c>
      <c r="C6" s="319">
        <v>21344.418750000001</v>
      </c>
      <c r="D6" s="319">
        <v>190752.01077889567</v>
      </c>
      <c r="E6" s="281"/>
      <c r="F6" s="281"/>
      <c r="G6" s="901"/>
      <c r="K6" s="116"/>
      <c r="L6" s="116"/>
      <c r="M6" s="116"/>
    </row>
    <row r="7" spans="1:13" ht="12.75" customHeight="1">
      <c r="A7" s="320" t="s">
        <v>116</v>
      </c>
      <c r="B7" s="319">
        <v>43402.197659999998</v>
      </c>
      <c r="C7" s="319">
        <v>171573.20790000001</v>
      </c>
      <c r="D7" s="319">
        <v>6562412.4291050546</v>
      </c>
      <c r="E7" s="281"/>
      <c r="F7" s="281"/>
      <c r="G7" s="901"/>
      <c r="K7" s="116"/>
      <c r="L7" s="116"/>
      <c r="M7" s="116"/>
    </row>
    <row r="8" spans="1:13" ht="12.75" customHeight="1">
      <c r="A8" s="320" t="s">
        <v>117</v>
      </c>
      <c r="B8" s="319">
        <v>2392.1314400000001</v>
      </c>
      <c r="C8" s="319">
        <v>9842.628639999999</v>
      </c>
      <c r="D8" s="319">
        <v>198383.64604717368</v>
      </c>
      <c r="E8" s="281"/>
      <c r="F8" s="281"/>
      <c r="G8" s="901"/>
      <c r="K8" s="116"/>
      <c r="L8" s="116"/>
      <c r="M8" s="116"/>
    </row>
    <row r="9" spans="1:13" ht="12.75" customHeight="1">
      <c r="A9" s="636" t="s">
        <v>209</v>
      </c>
      <c r="B9" s="637">
        <v>51312.105299999996</v>
      </c>
      <c r="C9" s="637">
        <v>202760.25529000003</v>
      </c>
      <c r="D9" s="637">
        <v>6951548.0859311242</v>
      </c>
      <c r="E9" s="282"/>
      <c r="F9" s="282"/>
      <c r="G9" s="901"/>
      <c r="K9" s="116"/>
      <c r="L9" s="116"/>
      <c r="M9" s="116"/>
    </row>
    <row r="10" spans="1:13" ht="12.75" customHeight="1">
      <c r="A10" s="320" t="s">
        <v>118</v>
      </c>
      <c r="B10" s="319">
        <v>5189.4599000000007</v>
      </c>
      <c r="C10" s="319">
        <v>19817.83396</v>
      </c>
      <c r="D10" s="319">
        <v>166219.87342915652</v>
      </c>
      <c r="E10" s="281"/>
      <c r="F10" s="281"/>
      <c r="G10" s="901"/>
      <c r="K10" s="116"/>
      <c r="L10" s="116"/>
      <c r="M10" s="116"/>
    </row>
    <row r="11" spans="1:13" ht="12.75" customHeight="1">
      <c r="A11" s="320" t="s">
        <v>119</v>
      </c>
      <c r="B11" s="319">
        <v>20383.255370000003</v>
      </c>
      <c r="C11" s="319">
        <v>79946.36911</v>
      </c>
      <c r="D11" s="319">
        <v>2508667.0547655378</v>
      </c>
      <c r="E11" s="281"/>
      <c r="F11" s="281"/>
      <c r="G11" s="901"/>
      <c r="K11" s="116"/>
      <c r="L11" s="116"/>
      <c r="M11" s="116"/>
    </row>
    <row r="12" spans="1:13" ht="12.75" customHeight="1">
      <c r="A12" s="320" t="s">
        <v>120</v>
      </c>
      <c r="B12" s="319">
        <v>668.15099999999995</v>
      </c>
      <c r="C12" s="319">
        <v>2716.26971</v>
      </c>
      <c r="D12" s="319">
        <v>53297.842596277122</v>
      </c>
      <c r="E12" s="281"/>
      <c r="F12" s="281"/>
      <c r="G12" s="901"/>
      <c r="K12" s="116"/>
      <c r="L12" s="116"/>
      <c r="M12" s="116"/>
    </row>
    <row r="13" spans="1:13" ht="12.75" customHeight="1">
      <c r="A13" s="636" t="s">
        <v>210</v>
      </c>
      <c r="B13" s="637">
        <v>26240.866270000006</v>
      </c>
      <c r="C13" s="637">
        <v>102480.47278</v>
      </c>
      <c r="D13" s="637">
        <v>2728184.7707909713</v>
      </c>
      <c r="E13" s="282"/>
      <c r="F13" s="282"/>
      <c r="G13" s="901"/>
      <c r="K13" s="116"/>
      <c r="L13" s="116"/>
      <c r="M13" s="116"/>
    </row>
    <row r="14" spans="1:13" ht="12.75" customHeight="1">
      <c r="A14" s="320" t="s">
        <v>121</v>
      </c>
      <c r="B14" s="319">
        <v>9609.3165800000006</v>
      </c>
      <c r="C14" s="319">
        <v>35354.980669999997</v>
      </c>
      <c r="D14" s="319">
        <v>254408.4594107127</v>
      </c>
      <c r="E14" s="281"/>
      <c r="F14" s="281"/>
      <c r="G14" s="901"/>
      <c r="K14" s="116"/>
      <c r="L14" s="116"/>
      <c r="M14" s="116"/>
    </row>
    <row r="15" spans="1:13" ht="12.75" customHeight="1">
      <c r="A15" s="320" t="s">
        <v>122</v>
      </c>
      <c r="B15" s="319">
        <v>23090.5985</v>
      </c>
      <c r="C15" s="319">
        <v>90940.414359999995</v>
      </c>
      <c r="D15" s="319">
        <v>3142766.3562963237</v>
      </c>
      <c r="E15" s="281"/>
      <c r="F15" s="281"/>
      <c r="G15" s="901"/>
      <c r="K15" s="116"/>
      <c r="L15" s="116"/>
      <c r="M15" s="116"/>
    </row>
    <row r="16" spans="1:13" ht="12.75" customHeight="1">
      <c r="A16" s="320" t="s">
        <v>123</v>
      </c>
      <c r="B16" s="319">
        <v>1072.33249</v>
      </c>
      <c r="C16" s="319">
        <v>4407.7289099999998</v>
      </c>
      <c r="D16" s="319">
        <v>85013.139267785518</v>
      </c>
      <c r="E16" s="281"/>
      <c r="F16" s="281"/>
      <c r="G16" s="901"/>
      <c r="K16" s="116"/>
      <c r="L16" s="116"/>
      <c r="M16" s="116"/>
    </row>
    <row r="17" spans="1:13" ht="12.75" customHeight="1">
      <c r="A17" s="636" t="s">
        <v>211</v>
      </c>
      <c r="B17" s="637">
        <v>33772.24757</v>
      </c>
      <c r="C17" s="637">
        <v>130703.12393999999</v>
      </c>
      <c r="D17" s="637">
        <v>3482187.9549748218</v>
      </c>
      <c r="E17" s="282"/>
      <c r="F17" s="282"/>
      <c r="G17" s="901"/>
      <c r="K17" s="116"/>
      <c r="L17" s="116"/>
      <c r="M17" s="116"/>
    </row>
    <row r="18" spans="1:13" ht="12.75" customHeight="1">
      <c r="A18" s="320" t="s">
        <v>124</v>
      </c>
      <c r="B18" s="319">
        <v>5175.6266900000001</v>
      </c>
      <c r="C18" s="319">
        <v>20112.790250000005</v>
      </c>
      <c r="D18" s="319">
        <v>170489.12298560885</v>
      </c>
      <c r="E18" s="281"/>
      <c r="F18" s="281"/>
      <c r="G18" s="901"/>
      <c r="K18" s="116"/>
      <c r="L18" s="116"/>
      <c r="M18" s="116"/>
    </row>
    <row r="19" spans="1:13" ht="12.75" customHeight="1">
      <c r="A19" s="320" t="s">
        <v>125</v>
      </c>
      <c r="B19" s="319">
        <v>35595.294470000001</v>
      </c>
      <c r="C19" s="319">
        <v>141020.64708000002</v>
      </c>
      <c r="D19" s="319">
        <v>5228741.6196002169</v>
      </c>
      <c r="E19" s="281"/>
      <c r="F19" s="281"/>
      <c r="G19" s="901"/>
      <c r="K19" s="116"/>
      <c r="L19" s="116"/>
      <c r="M19" s="116"/>
    </row>
    <row r="20" spans="1:13" ht="12.75" customHeight="1">
      <c r="A20" s="320" t="s">
        <v>126</v>
      </c>
      <c r="B20" s="319">
        <v>1805.3858300000002</v>
      </c>
      <c r="C20" s="319">
        <v>7498.0975399999998</v>
      </c>
      <c r="D20" s="319">
        <v>158555.95058605089</v>
      </c>
      <c r="E20" s="281"/>
      <c r="F20" s="281"/>
      <c r="G20" s="901"/>
      <c r="K20" s="116"/>
      <c r="L20" s="116"/>
      <c r="M20" s="116"/>
    </row>
    <row r="21" spans="1:13" ht="12.75" customHeight="1">
      <c r="A21" s="636" t="s">
        <v>212</v>
      </c>
      <c r="B21" s="637">
        <v>42576.306989999997</v>
      </c>
      <c r="C21" s="637">
        <v>168631.53487000003</v>
      </c>
      <c r="D21" s="637">
        <v>5557786.6931718765</v>
      </c>
      <c r="E21" s="282"/>
      <c r="F21" s="282"/>
      <c r="G21" s="901"/>
      <c r="K21" s="116"/>
      <c r="L21" s="116"/>
      <c r="M21" s="116"/>
    </row>
    <row r="22" spans="1:13" ht="12.75" customHeight="1">
      <c r="A22" s="321" t="s">
        <v>213</v>
      </c>
      <c r="B22" s="322">
        <v>25492.179370000002</v>
      </c>
      <c r="C22" s="322">
        <v>96630.023629999996</v>
      </c>
      <c r="D22" s="322">
        <v>781869.46660437377</v>
      </c>
      <c r="E22" s="282"/>
      <c r="F22" s="282"/>
      <c r="G22" s="901"/>
      <c r="H22" s="116"/>
      <c r="K22" s="116"/>
      <c r="L22" s="116"/>
      <c r="M22" s="116"/>
    </row>
    <row r="23" spans="1:13" ht="12.75" customHeight="1">
      <c r="A23" s="321" t="s">
        <v>214</v>
      </c>
      <c r="B23" s="322">
        <v>122471.34599999999</v>
      </c>
      <c r="C23" s="322">
        <v>483480.63845000003</v>
      </c>
      <c r="D23" s="322">
        <v>17442587.459767133</v>
      </c>
      <c r="E23" s="282"/>
      <c r="F23" s="282"/>
      <c r="G23" s="901"/>
      <c r="H23" s="116"/>
      <c r="K23" s="116"/>
      <c r="L23" s="116"/>
      <c r="M23" s="116"/>
    </row>
    <row r="24" spans="1:13" ht="12.75" customHeight="1">
      <c r="A24" s="321" t="s">
        <v>215</v>
      </c>
      <c r="B24" s="322">
        <v>5938.0007599999999</v>
      </c>
      <c r="C24" s="322">
        <v>24464.7248</v>
      </c>
      <c r="D24" s="322">
        <v>495250.57849728724</v>
      </c>
      <c r="E24" s="282"/>
      <c r="F24" s="282"/>
      <c r="G24" s="901"/>
      <c r="H24" s="116"/>
      <c r="K24" s="116"/>
      <c r="L24" s="116"/>
      <c r="M24" s="116"/>
    </row>
    <row r="25" spans="1:13">
      <c r="A25" s="884" t="s">
        <v>549</v>
      </c>
      <c r="B25" s="887">
        <v>153901.52612999998</v>
      </c>
      <c r="C25" s="887">
        <v>604575.38688000001</v>
      </c>
      <c r="D25" s="887">
        <v>18719707.504868794</v>
      </c>
      <c r="E25" s="282"/>
      <c r="F25" s="282"/>
      <c r="H25" s="116"/>
      <c r="K25" s="116"/>
      <c r="L25" s="116"/>
      <c r="M25" s="116"/>
    </row>
    <row r="26" spans="1:13" ht="21.75" customHeight="1">
      <c r="A26" s="1159" t="s">
        <v>23</v>
      </c>
      <c r="B26" s="1159"/>
      <c r="C26" s="1159"/>
      <c r="D26" s="1159"/>
      <c r="E26" s="1159"/>
      <c r="F26" s="712"/>
      <c r="G26" s="712"/>
    </row>
    <row r="27" spans="1:13" ht="20.25" customHeight="1">
      <c r="A27" s="1160" t="s">
        <v>24</v>
      </c>
      <c r="B27" s="1160"/>
      <c r="C27" s="1160"/>
      <c r="D27" s="1160"/>
      <c r="E27" s="1160"/>
      <c r="F27" s="713"/>
      <c r="G27" s="713"/>
    </row>
    <row r="28" spans="1:13" ht="12.75" customHeight="1"/>
    <row r="29" spans="1:13" ht="12.75" customHeight="1">
      <c r="A29" s="134" t="s">
        <v>612</v>
      </c>
      <c r="E29" s="121" t="str">
        <f>Naslovnica!A20</f>
        <v>Travanj 2026.</v>
      </c>
    </row>
    <row r="30" spans="1:13" ht="12.75" customHeight="1">
      <c r="A30" s="510" t="s">
        <v>868</v>
      </c>
      <c r="E30" s="488" t="str">
        <f>Naslovnica!A24</f>
        <v>April 2026</v>
      </c>
    </row>
    <row r="31" spans="1:13" ht="12.75" customHeight="1">
      <c r="D31" s="275"/>
      <c r="E31" s="13" t="s">
        <v>1236</v>
      </c>
    </row>
    <row r="32" spans="1:13" ht="25.5" customHeight="1">
      <c r="A32" s="1155" t="s">
        <v>550</v>
      </c>
      <c r="B32" s="1158" t="s">
        <v>768</v>
      </c>
      <c r="C32" s="1158"/>
      <c r="D32" s="1158" t="s">
        <v>767</v>
      </c>
      <c r="E32" s="1158"/>
      <c r="F32" s="709"/>
      <c r="G32" s="709"/>
    </row>
    <row r="33" spans="1:15" ht="60">
      <c r="A33" s="1155"/>
      <c r="B33" s="635" t="s">
        <v>546</v>
      </c>
      <c r="C33" s="635" t="s">
        <v>551</v>
      </c>
      <c r="D33" s="635" t="s">
        <v>546</v>
      </c>
      <c r="E33" s="635" t="s">
        <v>551</v>
      </c>
    </row>
    <row r="34" spans="1:15">
      <c r="A34" s="318" t="s">
        <v>115</v>
      </c>
      <c r="B34" s="323">
        <v>0</v>
      </c>
      <c r="C34" s="323">
        <v>0</v>
      </c>
      <c r="D34" s="323">
        <v>3.1399999999999997E-2</v>
      </c>
      <c r="E34" s="324">
        <v>0.68137999999999999</v>
      </c>
      <c r="L34" s="116"/>
      <c r="M34" s="116"/>
      <c r="N34" s="116"/>
      <c r="O34" s="116"/>
    </row>
    <row r="35" spans="1:15" ht="12.75" customHeight="1">
      <c r="A35" s="320" t="s">
        <v>116</v>
      </c>
      <c r="B35" s="323">
        <v>0</v>
      </c>
      <c r="C35" s="323">
        <v>0</v>
      </c>
      <c r="D35" s="323">
        <v>1.149E-2</v>
      </c>
      <c r="E35" s="324">
        <v>0.30936999999999998</v>
      </c>
      <c r="F35" s="51"/>
      <c r="L35" s="116"/>
      <c r="M35" s="116"/>
      <c r="N35" s="116"/>
      <c r="O35" s="116"/>
    </row>
    <row r="36" spans="1:15" ht="12.75" customHeight="1">
      <c r="A36" s="320" t="s">
        <v>117</v>
      </c>
      <c r="B36" s="323">
        <v>0</v>
      </c>
      <c r="C36" s="323">
        <v>0</v>
      </c>
      <c r="D36" s="323">
        <v>0</v>
      </c>
      <c r="E36" s="324">
        <v>0</v>
      </c>
      <c r="F36" s="51"/>
      <c r="L36" s="116"/>
      <c r="M36" s="116"/>
      <c r="N36" s="116"/>
      <c r="O36" s="116"/>
    </row>
    <row r="37" spans="1:15" ht="12.75" customHeight="1">
      <c r="A37" s="636" t="s">
        <v>209</v>
      </c>
      <c r="B37" s="638">
        <v>0</v>
      </c>
      <c r="C37" s="638">
        <v>0</v>
      </c>
      <c r="D37" s="638">
        <v>4.2889999999999998E-2</v>
      </c>
      <c r="E37" s="639">
        <v>0.99075000000000002</v>
      </c>
      <c r="F37" s="51"/>
      <c r="L37" s="116"/>
      <c r="M37" s="116"/>
      <c r="N37" s="116"/>
      <c r="O37" s="116"/>
    </row>
    <row r="38" spans="1:15" ht="12.75" customHeight="1">
      <c r="A38" s="320" t="s">
        <v>118</v>
      </c>
      <c r="B38" s="323">
        <v>0</v>
      </c>
      <c r="C38" s="323">
        <v>0</v>
      </c>
      <c r="D38" s="323">
        <v>0.18108000000000002</v>
      </c>
      <c r="E38" s="324">
        <v>1.7000200000000001</v>
      </c>
      <c r="F38" s="51"/>
      <c r="L38" s="116"/>
      <c r="M38" s="116"/>
      <c r="N38" s="116"/>
      <c r="O38" s="116"/>
    </row>
    <row r="39" spans="1:15" ht="12.75" customHeight="1">
      <c r="A39" s="320" t="s">
        <v>119</v>
      </c>
      <c r="B39" s="323">
        <v>0</v>
      </c>
      <c r="C39" s="323">
        <v>0</v>
      </c>
      <c r="D39" s="323">
        <v>7.6600000000000001E-3</v>
      </c>
      <c r="E39" s="324">
        <v>0.36897000000000002</v>
      </c>
      <c r="F39" s="51"/>
      <c r="L39" s="116"/>
      <c r="M39" s="116"/>
      <c r="N39" s="116"/>
      <c r="O39" s="116"/>
    </row>
    <row r="40" spans="1:15" ht="12.75" customHeight="1">
      <c r="A40" s="320" t="s">
        <v>120</v>
      </c>
      <c r="B40" s="323">
        <v>0</v>
      </c>
      <c r="C40" s="323">
        <v>0</v>
      </c>
      <c r="D40" s="323">
        <v>0</v>
      </c>
      <c r="E40" s="324">
        <v>0.20612</v>
      </c>
      <c r="F40" s="51"/>
      <c r="L40" s="116"/>
      <c r="M40" s="116"/>
      <c r="N40" s="116"/>
      <c r="O40" s="116"/>
    </row>
    <row r="41" spans="1:15" ht="12.75" customHeight="1">
      <c r="A41" s="636" t="s">
        <v>210</v>
      </c>
      <c r="B41" s="638">
        <v>0</v>
      </c>
      <c r="C41" s="638">
        <v>0</v>
      </c>
      <c r="D41" s="638">
        <v>0.18874000000000002</v>
      </c>
      <c r="E41" s="639">
        <v>2.2751100000000002</v>
      </c>
      <c r="F41" s="51"/>
      <c r="L41" s="116"/>
      <c r="M41" s="116"/>
      <c r="N41" s="116"/>
      <c r="O41" s="116"/>
    </row>
    <row r="42" spans="1:15" ht="12.75" customHeight="1">
      <c r="A42" s="320" t="s">
        <v>121</v>
      </c>
      <c r="B42" s="323">
        <v>0</v>
      </c>
      <c r="C42" s="323">
        <v>0</v>
      </c>
      <c r="D42" s="323">
        <v>0.28885</v>
      </c>
      <c r="E42" s="324">
        <v>0.46935000000000004</v>
      </c>
      <c r="F42" s="51"/>
      <c r="L42" s="116"/>
      <c r="M42" s="116"/>
      <c r="N42" s="116"/>
      <c r="O42" s="116"/>
    </row>
    <row r="43" spans="1:15" ht="12.75" customHeight="1">
      <c r="A43" s="320" t="s">
        <v>122</v>
      </c>
      <c r="B43" s="323">
        <v>0</v>
      </c>
      <c r="C43" s="323">
        <v>0</v>
      </c>
      <c r="D43" s="323">
        <v>0</v>
      </c>
      <c r="E43" s="324">
        <v>0</v>
      </c>
      <c r="F43" s="51"/>
      <c r="L43" s="116"/>
      <c r="M43" s="116"/>
      <c r="N43" s="116"/>
      <c r="O43" s="116"/>
    </row>
    <row r="44" spans="1:15" ht="12.75" customHeight="1">
      <c r="A44" s="320" t="s">
        <v>123</v>
      </c>
      <c r="B44" s="323">
        <v>0</v>
      </c>
      <c r="C44" s="323">
        <v>0</v>
      </c>
      <c r="D44" s="323">
        <v>0</v>
      </c>
      <c r="E44" s="324">
        <v>0</v>
      </c>
      <c r="F44" s="51"/>
      <c r="L44" s="116"/>
      <c r="M44" s="116"/>
      <c r="N44" s="116"/>
      <c r="O44" s="116"/>
    </row>
    <row r="45" spans="1:15" ht="12.75" customHeight="1">
      <c r="A45" s="636" t="s">
        <v>211</v>
      </c>
      <c r="B45" s="638">
        <v>0</v>
      </c>
      <c r="C45" s="638">
        <v>0</v>
      </c>
      <c r="D45" s="638">
        <v>0.28885</v>
      </c>
      <c r="E45" s="639">
        <v>0.46935000000000004</v>
      </c>
      <c r="F45" s="51"/>
      <c r="L45" s="116"/>
      <c r="M45" s="116"/>
      <c r="N45" s="116"/>
      <c r="O45" s="116"/>
    </row>
    <row r="46" spans="1:15" ht="12.75" customHeight="1">
      <c r="A46" s="320" t="s">
        <v>124</v>
      </c>
      <c r="B46" s="323">
        <v>0</v>
      </c>
      <c r="C46" s="323">
        <v>0</v>
      </c>
      <c r="D46" s="323">
        <v>8.0170000000000005E-2</v>
      </c>
      <c r="E46" s="324">
        <v>1.03884</v>
      </c>
      <c r="F46" s="51"/>
      <c r="L46" s="116"/>
      <c r="M46" s="116"/>
      <c r="N46" s="116"/>
      <c r="O46" s="116"/>
    </row>
    <row r="47" spans="1:15" ht="12.75" customHeight="1">
      <c r="A47" s="320" t="s">
        <v>125</v>
      </c>
      <c r="B47" s="323">
        <v>0</v>
      </c>
      <c r="C47" s="323">
        <v>0</v>
      </c>
      <c r="D47" s="323">
        <v>6.429E-2</v>
      </c>
      <c r="E47" s="324">
        <v>0.23340000000000002</v>
      </c>
      <c r="F47" s="51"/>
      <c r="L47" s="116"/>
      <c r="M47" s="116"/>
      <c r="N47" s="116"/>
      <c r="O47" s="116"/>
    </row>
    <row r="48" spans="1:15" ht="12.75" customHeight="1">
      <c r="A48" s="320" t="s">
        <v>126</v>
      </c>
      <c r="B48" s="323">
        <v>0</v>
      </c>
      <c r="C48" s="323">
        <v>0</v>
      </c>
      <c r="D48" s="323">
        <v>3.5499999999999998E-3</v>
      </c>
      <c r="E48" s="324">
        <v>3.5499999999999998E-3</v>
      </c>
      <c r="F48" s="51"/>
      <c r="L48" s="116"/>
      <c r="M48" s="116"/>
      <c r="N48" s="116"/>
      <c r="O48" s="116"/>
    </row>
    <row r="49" spans="1:15" ht="12.75" customHeight="1">
      <c r="A49" s="636" t="s">
        <v>212</v>
      </c>
      <c r="B49" s="638">
        <v>0</v>
      </c>
      <c r="C49" s="638">
        <v>0</v>
      </c>
      <c r="D49" s="638">
        <v>0.14801</v>
      </c>
      <c r="E49" s="639">
        <v>1.27579</v>
      </c>
      <c r="F49" s="51"/>
      <c r="L49" s="116"/>
      <c r="M49" s="116"/>
      <c r="N49" s="116"/>
      <c r="O49" s="116"/>
    </row>
    <row r="50" spans="1:15" ht="12.75" customHeight="1">
      <c r="A50" s="321" t="s">
        <v>213</v>
      </c>
      <c r="B50" s="325">
        <v>0</v>
      </c>
      <c r="C50" s="325">
        <v>0</v>
      </c>
      <c r="D50" s="325">
        <v>0.58150000000000002</v>
      </c>
      <c r="E50" s="326">
        <v>3.8895900000000001</v>
      </c>
      <c r="F50" s="51"/>
      <c r="L50" s="116"/>
      <c r="M50" s="116"/>
      <c r="N50" s="116"/>
      <c r="O50" s="116"/>
    </row>
    <row r="51" spans="1:15" ht="12.75" customHeight="1">
      <c r="A51" s="321" t="s">
        <v>214</v>
      </c>
      <c r="B51" s="325">
        <v>0</v>
      </c>
      <c r="C51" s="325">
        <v>0</v>
      </c>
      <c r="D51" s="325">
        <v>8.344E-2</v>
      </c>
      <c r="E51" s="326">
        <v>0.91173999999999999</v>
      </c>
      <c r="F51" s="51"/>
      <c r="L51" s="116"/>
      <c r="M51" s="116"/>
      <c r="N51" s="116"/>
      <c r="O51" s="116"/>
    </row>
    <row r="52" spans="1:15" ht="12.75" customHeight="1">
      <c r="A52" s="321" t="s">
        <v>215</v>
      </c>
      <c r="B52" s="325">
        <v>0</v>
      </c>
      <c r="C52" s="325">
        <v>0</v>
      </c>
      <c r="D52" s="325">
        <v>3.5499999999999998E-3</v>
      </c>
      <c r="E52" s="326">
        <v>0.20967</v>
      </c>
      <c r="F52" s="43"/>
      <c r="L52" s="116"/>
      <c r="M52" s="116"/>
      <c r="N52" s="116"/>
      <c r="O52" s="116"/>
    </row>
    <row r="53" spans="1:15" ht="12.75" customHeight="1">
      <c r="A53" s="884" t="s">
        <v>549</v>
      </c>
      <c r="B53" s="888">
        <v>0</v>
      </c>
      <c r="C53" s="888">
        <v>0</v>
      </c>
      <c r="D53" s="888">
        <v>0.66849000000000003</v>
      </c>
      <c r="E53" s="889">
        <v>5.0110000000000001</v>
      </c>
      <c r="L53" s="116"/>
      <c r="M53" s="116"/>
      <c r="N53" s="116"/>
      <c r="O53" s="116"/>
    </row>
    <row r="54" spans="1:15" ht="24.75" customHeight="1">
      <c r="A54" s="1161" t="s">
        <v>25</v>
      </c>
      <c r="B54" s="1161"/>
      <c r="C54" s="1161"/>
      <c r="D54" s="1161"/>
      <c r="E54" s="1161"/>
      <c r="F54" s="714"/>
    </row>
    <row r="55" spans="1:15">
      <c r="A55" s="514" t="s">
        <v>26</v>
      </c>
      <c r="B55" s="157"/>
      <c r="C55" s="157"/>
      <c r="D55" s="157"/>
      <c r="E55" s="157"/>
      <c r="F55" s="157"/>
    </row>
    <row r="56" spans="1:15" ht="12.75" customHeight="1">
      <c r="A56" s="16" t="s">
        <v>552</v>
      </c>
    </row>
    <row r="57" spans="1:15" ht="12.75" customHeight="1"/>
    <row r="58" spans="1:15" ht="12.75" customHeight="1">
      <c r="A58" s="283" t="s">
        <v>613</v>
      </c>
      <c r="D58" s="121" t="str">
        <f t="shared" ref="D58:D59" si="0">E1</f>
        <v>Travanj 2026.</v>
      </c>
    </row>
    <row r="59" spans="1:15" ht="12.75" customHeight="1">
      <c r="A59" s="515" t="s">
        <v>614</v>
      </c>
      <c r="D59" s="488" t="str">
        <f t="shared" si="0"/>
        <v>April 2026</v>
      </c>
    </row>
    <row r="60" spans="1:15" ht="12.75" customHeight="1">
      <c r="D60" s="13" t="s">
        <v>1236</v>
      </c>
    </row>
    <row r="61" spans="1:15" ht="42.75" customHeight="1">
      <c r="A61" s="1156" t="s">
        <v>550</v>
      </c>
      <c r="B61" s="1157" t="s">
        <v>553</v>
      </c>
      <c r="C61" s="1157"/>
      <c r="D61" s="1157"/>
      <c r="E61" s="710"/>
    </row>
    <row r="62" spans="1:15" ht="60">
      <c r="A62" s="1156"/>
      <c r="B62" s="635" t="s">
        <v>546</v>
      </c>
      <c r="C62" s="635" t="s">
        <v>551</v>
      </c>
      <c r="D62" s="635" t="s">
        <v>554</v>
      </c>
    </row>
    <row r="63" spans="1:15" ht="12.75" customHeight="1">
      <c r="A63" s="318" t="s">
        <v>115</v>
      </c>
      <c r="B63" s="319">
        <v>33.622819999999997</v>
      </c>
      <c r="C63" s="319">
        <v>65.183819999999997</v>
      </c>
      <c r="D63" s="319">
        <v>1018.7908105282366</v>
      </c>
      <c r="M63" s="116"/>
      <c r="N63" s="116"/>
      <c r="O63" s="116"/>
    </row>
    <row r="64" spans="1:15" ht="12.75" customHeight="1">
      <c r="A64" s="320" t="s">
        <v>116</v>
      </c>
      <c r="B64" s="319">
        <v>5126.21011</v>
      </c>
      <c r="C64" s="319">
        <v>19507.473979999999</v>
      </c>
      <c r="D64" s="319">
        <v>563408.2790338354</v>
      </c>
      <c r="M64" s="116"/>
      <c r="N64" s="116"/>
      <c r="O64" s="116"/>
    </row>
    <row r="65" spans="1:15" ht="12.75" customHeight="1">
      <c r="A65" s="320" t="s">
        <v>117</v>
      </c>
      <c r="B65" s="319">
        <v>6670.53658</v>
      </c>
      <c r="C65" s="319">
        <v>26652.880420000001</v>
      </c>
      <c r="D65" s="319">
        <v>662206.46777950122</v>
      </c>
      <c r="M65" s="116"/>
      <c r="N65" s="116"/>
      <c r="O65" s="116"/>
    </row>
    <row r="66" spans="1:15" ht="12.75" customHeight="1">
      <c r="A66" s="636" t="s">
        <v>209</v>
      </c>
      <c r="B66" s="637">
        <v>11830.36951</v>
      </c>
      <c r="C66" s="637">
        <v>46225.538220000002</v>
      </c>
      <c r="D66" s="637">
        <v>1226633.5376238648</v>
      </c>
      <c r="M66" s="116"/>
      <c r="N66" s="116"/>
      <c r="O66" s="116"/>
    </row>
    <row r="67" spans="1:15" ht="12.75" customHeight="1">
      <c r="A67" s="320" t="s">
        <v>118</v>
      </c>
      <c r="B67" s="319">
        <v>0</v>
      </c>
      <c r="C67" s="319">
        <v>6.8005399999999998</v>
      </c>
      <c r="D67" s="319">
        <v>202.3732721029929</v>
      </c>
      <c r="M67" s="116"/>
      <c r="N67" s="116"/>
      <c r="O67" s="116"/>
    </row>
    <row r="68" spans="1:15" ht="12.75" customHeight="1">
      <c r="A68" s="320" t="s">
        <v>119</v>
      </c>
      <c r="B68" s="319">
        <v>1681.9904799999999</v>
      </c>
      <c r="C68" s="319">
        <v>7419.059189999999</v>
      </c>
      <c r="D68" s="319">
        <v>220267.84530296893</v>
      </c>
      <c r="M68" s="116"/>
      <c r="N68" s="116"/>
      <c r="O68" s="116"/>
    </row>
    <row r="69" spans="1:15" ht="12.75" customHeight="1">
      <c r="A69" s="320" t="s">
        <v>120</v>
      </c>
      <c r="B69" s="319">
        <v>1652.7908</v>
      </c>
      <c r="C69" s="319">
        <v>6681.8822199999995</v>
      </c>
      <c r="D69" s="319">
        <v>202996.04057517351</v>
      </c>
      <c r="M69" s="116"/>
      <c r="N69" s="116"/>
      <c r="O69" s="116"/>
    </row>
    <row r="70" spans="1:15" ht="12.75" customHeight="1">
      <c r="A70" s="636" t="s">
        <v>210</v>
      </c>
      <c r="B70" s="637">
        <v>3334.7812800000002</v>
      </c>
      <c r="C70" s="637">
        <v>14107.74195</v>
      </c>
      <c r="D70" s="637">
        <v>423466.25915024546</v>
      </c>
      <c r="M70" s="116"/>
      <c r="N70" s="116"/>
      <c r="O70" s="116"/>
    </row>
    <row r="71" spans="1:15">
      <c r="A71" s="320" t="s">
        <v>121</v>
      </c>
      <c r="B71" s="319">
        <v>0</v>
      </c>
      <c r="C71" s="319">
        <v>16.614699999999999</v>
      </c>
      <c r="D71" s="319">
        <v>644.77292203264983</v>
      </c>
      <c r="M71" s="116"/>
      <c r="N71" s="116"/>
      <c r="O71" s="116"/>
    </row>
    <row r="72" spans="1:15">
      <c r="A72" s="320" t="s">
        <v>122</v>
      </c>
      <c r="B72" s="319">
        <v>2791.02466</v>
      </c>
      <c r="C72" s="319">
        <v>10397.45657</v>
      </c>
      <c r="D72" s="319">
        <v>320729.21235760761</v>
      </c>
      <c r="M72" s="116"/>
      <c r="N72" s="116"/>
      <c r="O72" s="116"/>
    </row>
    <row r="73" spans="1:15">
      <c r="A73" s="320" t="s">
        <v>123</v>
      </c>
      <c r="B73" s="319">
        <v>2882.7509</v>
      </c>
      <c r="C73" s="319">
        <v>10646.22459</v>
      </c>
      <c r="D73" s="319">
        <v>304881.10974850482</v>
      </c>
      <c r="M73" s="116"/>
      <c r="N73" s="116"/>
      <c r="O73" s="116"/>
    </row>
    <row r="74" spans="1:15">
      <c r="A74" s="636" t="s">
        <v>211</v>
      </c>
      <c r="B74" s="637">
        <v>5673.77556</v>
      </c>
      <c r="C74" s="637">
        <v>21060.295859999998</v>
      </c>
      <c r="D74" s="637">
        <v>626255.09502814501</v>
      </c>
      <c r="M74" s="116"/>
      <c r="N74" s="116"/>
      <c r="O74" s="116"/>
    </row>
    <row r="75" spans="1:15">
      <c r="A75" s="320" t="s">
        <v>124</v>
      </c>
      <c r="B75" s="319">
        <v>3.0494599999999998</v>
      </c>
      <c r="C75" s="319">
        <v>3.8713500000000001</v>
      </c>
      <c r="D75" s="319">
        <v>641.87628673369181</v>
      </c>
      <c r="M75" s="116"/>
      <c r="N75" s="116"/>
      <c r="O75" s="116"/>
    </row>
    <row r="76" spans="1:15">
      <c r="A76" s="320" t="s">
        <v>125</v>
      </c>
      <c r="B76" s="319">
        <v>3706.5905200000002</v>
      </c>
      <c r="C76" s="319">
        <v>13165.26893</v>
      </c>
      <c r="D76" s="319">
        <v>435060.92951024702</v>
      </c>
      <c r="M76" s="116"/>
      <c r="N76" s="116"/>
      <c r="O76" s="116"/>
    </row>
    <row r="77" spans="1:15">
      <c r="A77" s="320" t="s">
        <v>126</v>
      </c>
      <c r="B77" s="319">
        <v>5197.39329</v>
      </c>
      <c r="C77" s="319">
        <v>20338.577369999999</v>
      </c>
      <c r="D77" s="319">
        <v>564023.98670025601</v>
      </c>
      <c r="M77" s="116"/>
      <c r="N77" s="116"/>
      <c r="O77" s="116"/>
    </row>
    <row r="78" spans="1:15">
      <c r="A78" s="636" t="s">
        <v>212</v>
      </c>
      <c r="B78" s="637">
        <v>8907.0332699999999</v>
      </c>
      <c r="C78" s="637">
        <v>33507.717649999999</v>
      </c>
      <c r="D78" s="637">
        <v>999726.79249723675</v>
      </c>
      <c r="M78" s="116"/>
      <c r="N78" s="116"/>
      <c r="O78" s="116"/>
    </row>
    <row r="79" spans="1:15">
      <c r="A79" s="321" t="s">
        <v>213</v>
      </c>
      <c r="B79" s="322">
        <v>36.672280000000001</v>
      </c>
      <c r="C79" s="322">
        <v>92.470410000000001</v>
      </c>
      <c r="D79" s="322">
        <v>2507.8132913975714</v>
      </c>
      <c r="M79" s="116"/>
      <c r="N79" s="116"/>
      <c r="O79" s="116"/>
    </row>
    <row r="80" spans="1:15">
      <c r="A80" s="321" t="s">
        <v>214</v>
      </c>
      <c r="B80" s="322">
        <v>13305.815769999999</v>
      </c>
      <c r="C80" s="322">
        <v>50489.258669999996</v>
      </c>
      <c r="D80" s="322">
        <v>1539466.2662046589</v>
      </c>
      <c r="M80" s="116"/>
      <c r="N80" s="116"/>
      <c r="O80" s="116"/>
    </row>
    <row r="81" spans="1:15">
      <c r="A81" s="321" t="s">
        <v>215</v>
      </c>
      <c r="B81" s="322">
        <v>16403.471570000002</v>
      </c>
      <c r="C81" s="322">
        <v>64319.564599999998</v>
      </c>
      <c r="D81" s="322">
        <v>1734107.6048034355</v>
      </c>
      <c r="M81" s="116"/>
      <c r="N81" s="116"/>
      <c r="O81" s="116"/>
    </row>
    <row r="82" spans="1:15">
      <c r="A82" s="884" t="s">
        <v>555</v>
      </c>
      <c r="B82" s="887">
        <v>29745.959620000001</v>
      </c>
      <c r="C82" s="887">
        <v>114901.29368</v>
      </c>
      <c r="D82" s="887">
        <v>3276081.6842994923</v>
      </c>
      <c r="M82" s="116"/>
      <c r="N82" s="116"/>
      <c r="O82" s="116"/>
    </row>
    <row r="83" spans="1:15">
      <c r="A83" s="16" t="s">
        <v>552</v>
      </c>
    </row>
    <row r="85" spans="1:15">
      <c r="A85" s="569" t="s">
        <v>80</v>
      </c>
      <c r="E85" s="13" t="s">
        <v>757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S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2" customWidth="1"/>
    <col min="12" max="12" width="12.140625" customWidth="1"/>
    <col min="16" max="16" width="10.28515625" customWidth="1"/>
  </cols>
  <sheetData>
    <row r="1" spans="1:19" ht="12.75" customHeight="1">
      <c r="A1" s="120" t="s">
        <v>615</v>
      </c>
      <c r="E1" s="121" t="str">
        <f>Naslovnica!A20</f>
        <v>Travanj 2026.</v>
      </c>
    </row>
    <row r="2" spans="1:19" ht="12.75" customHeight="1">
      <c r="A2" s="486" t="s">
        <v>859</v>
      </c>
      <c r="E2" s="488" t="str">
        <f>Naslovnica!A24</f>
        <v>April 2026</v>
      </c>
    </row>
    <row r="3" spans="1:19" ht="12.75" customHeight="1">
      <c r="E3" s="13" t="s">
        <v>1236</v>
      </c>
      <c r="F3" s="284"/>
      <c r="G3" s="284"/>
    </row>
    <row r="4" spans="1:19" ht="16.5" customHeight="1">
      <c r="A4" s="1166" t="s">
        <v>535</v>
      </c>
      <c r="B4" s="1173" t="s">
        <v>534</v>
      </c>
      <c r="C4" s="1173"/>
      <c r="D4" s="1173"/>
      <c r="E4" s="1173"/>
      <c r="F4" s="242"/>
      <c r="G4" s="242"/>
    </row>
    <row r="5" spans="1:19" ht="12.75" customHeight="1">
      <c r="A5" s="1166"/>
      <c r="B5" s="1171" t="str">
        <f>Naslovnica!A20</f>
        <v>Travanj 2026.</v>
      </c>
      <c r="C5" s="1171"/>
      <c r="D5" s="1172" t="s">
        <v>17</v>
      </c>
      <c r="E5" s="1172"/>
    </row>
    <row r="6" spans="1:19" ht="12.75" customHeight="1">
      <c r="A6" s="1166"/>
      <c r="B6" s="1169" t="str">
        <f>Naslovnica!A24</f>
        <v>April 2026</v>
      </c>
      <c r="C6" s="1169"/>
      <c r="D6" s="1170" t="s">
        <v>45</v>
      </c>
      <c r="E6" s="1170"/>
    </row>
    <row r="7" spans="1:19" ht="12.75" customHeight="1">
      <c r="A7" s="1166"/>
      <c r="B7" s="686" t="s">
        <v>27</v>
      </c>
      <c r="C7" s="640" t="s">
        <v>28</v>
      </c>
      <c r="D7" s="640" t="s">
        <v>143</v>
      </c>
      <c r="E7" s="640" t="s">
        <v>141</v>
      </c>
    </row>
    <row r="8" spans="1:19" ht="12.75" customHeight="1">
      <c r="A8" s="1166"/>
      <c r="B8" s="685" t="s">
        <v>29</v>
      </c>
      <c r="C8" s="641" t="s">
        <v>30</v>
      </c>
      <c r="D8" s="641" t="s">
        <v>29</v>
      </c>
      <c r="E8" s="641" t="s">
        <v>142</v>
      </c>
    </row>
    <row r="9" spans="1:19" ht="12.75" customHeight="1">
      <c r="A9" s="327" t="s">
        <v>115</v>
      </c>
      <c r="B9" s="328">
        <v>332603.56644000002</v>
      </c>
      <c r="C9" s="329">
        <v>1.2004418048084815E-2</v>
      </c>
      <c r="D9" s="328">
        <v>17720.582850000064</v>
      </c>
      <c r="E9" s="329">
        <v>5.6276724286484558E-2</v>
      </c>
      <c r="H9" s="1056"/>
      <c r="I9" s="1056"/>
      <c r="J9" s="265"/>
      <c r="K9" s="1056"/>
      <c r="L9" s="265"/>
      <c r="M9" s="1056"/>
      <c r="N9" s="265"/>
      <c r="O9" s="1056"/>
      <c r="P9" s="1056"/>
      <c r="Q9" s="1056"/>
      <c r="R9" s="1056"/>
      <c r="S9" s="1056"/>
    </row>
    <row r="10" spans="1:19" ht="12.75" customHeight="1">
      <c r="A10" s="327" t="s">
        <v>116</v>
      </c>
      <c r="B10" s="328">
        <v>9035483.6561000012</v>
      </c>
      <c r="C10" s="329">
        <v>0.3261111245300759</v>
      </c>
      <c r="D10" s="328">
        <v>249112.40669000149</v>
      </c>
      <c r="E10" s="329">
        <v>2.8352137602509098E-2</v>
      </c>
      <c r="H10" s="1056"/>
      <c r="I10" s="1056"/>
      <c r="J10" s="265"/>
      <c r="K10" s="1056"/>
      <c r="L10" s="265"/>
      <c r="M10" s="1056"/>
      <c r="N10" s="265"/>
      <c r="O10" s="1056"/>
      <c r="P10" s="1056"/>
      <c r="Q10" s="1056"/>
      <c r="R10" s="1056"/>
      <c r="S10" s="1056"/>
    </row>
    <row r="11" spans="1:19" ht="12.75" customHeight="1">
      <c r="A11" s="327" t="s">
        <v>117</v>
      </c>
      <c r="B11" s="328">
        <v>625478.49552999996</v>
      </c>
      <c r="C11" s="329">
        <v>2.2574939351360696E-2</v>
      </c>
      <c r="D11" s="328">
        <v>-3624.8878500000574</v>
      </c>
      <c r="E11" s="329">
        <v>-5.761990708942788E-3</v>
      </c>
      <c r="H11" s="1056"/>
      <c r="I11" s="1056"/>
      <c r="J11" s="265"/>
      <c r="K11" s="1056"/>
      <c r="L11" s="265"/>
      <c r="M11" s="1056"/>
      <c r="N11" s="265"/>
      <c r="O11" s="1056"/>
      <c r="P11" s="1056"/>
      <c r="Q11" s="1056"/>
      <c r="R11" s="1056"/>
      <c r="S11" s="1056"/>
    </row>
    <row r="12" spans="1:19" ht="12.75" customHeight="1">
      <c r="A12" s="642" t="s">
        <v>536</v>
      </c>
      <c r="B12" s="643">
        <v>9993565.7180700004</v>
      </c>
      <c r="C12" s="644">
        <v>0.36069048192952141</v>
      </c>
      <c r="D12" s="643">
        <v>263208.10169000179</v>
      </c>
      <c r="E12" s="644">
        <v>2.70501981599236E-2</v>
      </c>
      <c r="H12" s="1056"/>
      <c r="I12" s="1056"/>
      <c r="J12" s="265"/>
      <c r="K12" s="1056"/>
      <c r="L12" s="265"/>
      <c r="M12" s="1056"/>
      <c r="N12" s="265"/>
      <c r="O12" s="1056"/>
      <c r="P12" s="1056"/>
      <c r="Q12" s="1056"/>
      <c r="R12" s="1056"/>
      <c r="S12" s="1056"/>
    </row>
    <row r="13" spans="1:19" ht="12.75" customHeight="1">
      <c r="A13" s="327" t="s">
        <v>118</v>
      </c>
      <c r="B13" s="328">
        <v>299008.10320999997</v>
      </c>
      <c r="C13" s="329">
        <v>1.0791881485568025E-2</v>
      </c>
      <c r="D13" s="328">
        <v>20887.12718000001</v>
      </c>
      <c r="E13" s="329">
        <v>7.5100869694010308E-2</v>
      </c>
      <c r="H13" s="1056"/>
      <c r="I13" s="1056"/>
      <c r="J13" s="265"/>
      <c r="K13" s="1056"/>
      <c r="L13" s="265"/>
      <c r="M13" s="1056"/>
      <c r="N13" s="265"/>
      <c r="O13" s="1056"/>
      <c r="P13" s="1056"/>
      <c r="Q13" s="1056"/>
      <c r="R13" s="1056"/>
      <c r="S13" s="1056"/>
    </row>
    <row r="14" spans="1:19" ht="12.75" customHeight="1">
      <c r="A14" s="327" t="s">
        <v>119</v>
      </c>
      <c r="B14" s="328">
        <v>4161266.1965900003</v>
      </c>
      <c r="C14" s="329">
        <v>0.15018954717745525</v>
      </c>
      <c r="D14" s="328">
        <v>164948.07821000041</v>
      </c>
      <c r="E14" s="329">
        <v>4.1275011979493348E-2</v>
      </c>
      <c r="H14" s="1056"/>
      <c r="I14" s="1056"/>
      <c r="J14" s="265"/>
      <c r="K14" s="1056"/>
      <c r="L14" s="265"/>
      <c r="M14" s="1056"/>
      <c r="N14" s="265"/>
      <c r="O14" s="1056"/>
      <c r="P14" s="1056"/>
      <c r="Q14" s="1056"/>
      <c r="R14" s="1056"/>
      <c r="S14" s="1056"/>
    </row>
    <row r="15" spans="1:19" ht="12.75" customHeight="1">
      <c r="A15" s="327" t="s">
        <v>120</v>
      </c>
      <c r="B15" s="328">
        <v>188603.38453000001</v>
      </c>
      <c r="C15" s="329">
        <v>6.8071244617584096E-3</v>
      </c>
      <c r="D15" s="328">
        <v>-537.72178999998141</v>
      </c>
      <c r="E15" s="759">
        <v>-2.8429662935894884E-3</v>
      </c>
      <c r="H15" s="1056"/>
      <c r="I15" s="1056"/>
      <c r="J15" s="265"/>
      <c r="K15" s="1056"/>
      <c r="L15" s="265"/>
      <c r="M15" s="1056"/>
      <c r="N15" s="265"/>
      <c r="O15" s="1056"/>
      <c r="P15" s="1056"/>
      <c r="Q15" s="1056"/>
      <c r="R15" s="1056"/>
      <c r="S15" s="1056"/>
    </row>
    <row r="16" spans="1:19" ht="12.75" customHeight="1">
      <c r="A16" s="645" t="s">
        <v>537</v>
      </c>
      <c r="B16" s="643">
        <v>4648877.6843300005</v>
      </c>
      <c r="C16" s="644">
        <v>0.16778855312478169</v>
      </c>
      <c r="D16" s="643">
        <v>185297.48360000085</v>
      </c>
      <c r="E16" s="644">
        <v>4.1513196865981206E-2</v>
      </c>
      <c r="H16" s="1056"/>
      <c r="I16" s="1056"/>
      <c r="J16" s="265"/>
      <c r="K16" s="1056"/>
      <c r="L16" s="265"/>
      <c r="M16" s="1056"/>
      <c r="N16" s="265"/>
      <c r="O16" s="1056"/>
      <c r="P16" s="1056"/>
      <c r="Q16" s="1056"/>
      <c r="R16" s="1056"/>
      <c r="S16" s="1056"/>
    </row>
    <row r="17" spans="1:19" ht="12.75" customHeight="1">
      <c r="A17" s="327" t="s">
        <v>121</v>
      </c>
      <c r="B17" s="328">
        <v>719670.28103999991</v>
      </c>
      <c r="C17" s="329">
        <v>2.5974534797856167E-2</v>
      </c>
      <c r="D17" s="328">
        <v>57474.443799999892</v>
      </c>
      <c r="E17" s="329">
        <v>8.6793725613786066E-2</v>
      </c>
      <c r="H17" s="1056"/>
      <c r="I17" s="1056"/>
      <c r="J17" s="265"/>
      <c r="K17" s="1056"/>
      <c r="L17" s="265"/>
      <c r="M17" s="1056"/>
      <c r="N17" s="265"/>
      <c r="O17" s="1056"/>
      <c r="P17" s="1056"/>
      <c r="Q17" s="1056"/>
      <c r="R17" s="1056"/>
      <c r="S17" s="1056"/>
    </row>
    <row r="18" spans="1:19" ht="12.75" customHeight="1">
      <c r="A18" s="327" t="s">
        <v>122</v>
      </c>
      <c r="B18" s="328">
        <v>4685607.3599499995</v>
      </c>
      <c r="C18" s="329">
        <v>0.16911421053017983</v>
      </c>
      <c r="D18" s="328">
        <v>126305.62605000008</v>
      </c>
      <c r="E18" s="329">
        <v>2.7702844299791307E-2</v>
      </c>
      <c r="H18" s="1056"/>
      <c r="I18" s="1056"/>
      <c r="J18" s="265"/>
      <c r="K18" s="1056"/>
      <c r="L18" s="265"/>
      <c r="M18" s="1056"/>
      <c r="N18" s="265"/>
      <c r="O18" s="1056"/>
      <c r="P18" s="1056"/>
      <c r="Q18" s="1056"/>
      <c r="R18" s="1056"/>
      <c r="S18" s="1056"/>
    </row>
    <row r="19" spans="1:19" ht="12.75" customHeight="1">
      <c r="A19" s="327" t="s">
        <v>123</v>
      </c>
      <c r="B19" s="328">
        <v>284211.41161000001</v>
      </c>
      <c r="C19" s="329">
        <v>1.025783528276813E-2</v>
      </c>
      <c r="D19" s="328">
        <v>-1739.4270899999538</v>
      </c>
      <c r="E19" s="329">
        <v>-6.0829585180018908E-3</v>
      </c>
      <c r="H19" s="1056"/>
      <c r="I19" s="1056"/>
      <c r="J19" s="265"/>
      <c r="K19" s="1056"/>
      <c r="L19" s="265"/>
      <c r="M19" s="1056"/>
      <c r="N19" s="265"/>
      <c r="O19" s="1056"/>
      <c r="P19" s="1056"/>
      <c r="Q19" s="1056"/>
      <c r="R19" s="1056"/>
      <c r="S19" s="1056"/>
    </row>
    <row r="20" spans="1:19" ht="12.75" customHeight="1">
      <c r="A20" s="642" t="s">
        <v>538</v>
      </c>
      <c r="B20" s="643">
        <v>5689489.0525999991</v>
      </c>
      <c r="C20" s="644">
        <v>0.2053465806108041</v>
      </c>
      <c r="D20" s="643">
        <v>182040.64275999926</v>
      </c>
      <c r="E20" s="644">
        <v>3.3053535723503558E-2</v>
      </c>
      <c r="H20" s="1056"/>
      <c r="I20" s="1056"/>
      <c r="J20" s="265"/>
      <c r="K20" s="1056"/>
      <c r="L20" s="265"/>
      <c r="M20" s="1056"/>
      <c r="N20" s="265"/>
      <c r="O20" s="1056"/>
      <c r="P20" s="1056"/>
      <c r="Q20" s="1056"/>
      <c r="R20" s="1056"/>
      <c r="S20" s="1056"/>
    </row>
    <row r="21" spans="1:19" ht="12.75" customHeight="1">
      <c r="A21" s="327" t="s">
        <v>124</v>
      </c>
      <c r="B21" s="328">
        <v>232314.34218000001</v>
      </c>
      <c r="C21" s="329">
        <v>8.3847521899547296E-3</v>
      </c>
      <c r="D21" s="328">
        <v>10218.429390000005</v>
      </c>
      <c r="E21" s="329">
        <v>4.6009083470446077E-2</v>
      </c>
      <c r="H21" s="1056"/>
      <c r="I21" s="1056"/>
      <c r="J21" s="265"/>
      <c r="K21" s="1056"/>
      <c r="L21" s="265"/>
      <c r="M21" s="1056"/>
      <c r="N21" s="265"/>
      <c r="O21" s="1056"/>
      <c r="P21" s="1056"/>
      <c r="Q21" s="1056"/>
      <c r="R21" s="1056"/>
      <c r="S21" s="1056"/>
    </row>
    <row r="22" spans="1:19" ht="12.75" customHeight="1">
      <c r="A22" s="327" t="s">
        <v>125</v>
      </c>
      <c r="B22" s="328">
        <v>6663278.56458</v>
      </c>
      <c r="C22" s="329">
        <v>0.24049285555237843</v>
      </c>
      <c r="D22" s="328">
        <v>119558.26334000006</v>
      </c>
      <c r="E22" s="329">
        <v>1.8270686679157766E-2</v>
      </c>
      <c r="H22" s="1056"/>
      <c r="I22" s="1056"/>
      <c r="J22" s="265"/>
      <c r="K22" s="1056"/>
      <c r="L22" s="265"/>
      <c r="M22" s="1056"/>
      <c r="N22" s="265"/>
      <c r="O22" s="1056"/>
      <c r="P22" s="1056"/>
      <c r="Q22" s="1056"/>
      <c r="R22" s="1056"/>
      <c r="S22" s="1056"/>
    </row>
    <row r="23" spans="1:19" ht="12.75" customHeight="1">
      <c r="A23" s="327" t="s">
        <v>126</v>
      </c>
      <c r="B23" s="328">
        <v>479237.69062000001</v>
      </c>
      <c r="C23" s="329">
        <v>1.7296776592559543E-2</v>
      </c>
      <c r="D23" s="328">
        <v>-4975.255589999957</v>
      </c>
      <c r="E23" s="329">
        <v>-1.0274933020568588E-2</v>
      </c>
      <c r="H23" s="1056"/>
      <c r="I23" s="1056"/>
      <c r="J23" s="265"/>
      <c r="K23" s="1056"/>
      <c r="L23" s="265"/>
      <c r="M23" s="1056"/>
      <c r="N23" s="265"/>
      <c r="O23" s="1056"/>
      <c r="P23" s="1056"/>
      <c r="Q23" s="1056"/>
      <c r="R23" s="1056"/>
      <c r="S23" s="1056"/>
    </row>
    <row r="24" spans="1:19" ht="12.75" customHeight="1">
      <c r="A24" s="642" t="s">
        <v>539</v>
      </c>
      <c r="B24" s="643">
        <v>7374830.5973799992</v>
      </c>
      <c r="C24" s="644">
        <v>0.26617438433489266</v>
      </c>
      <c r="D24" s="643">
        <v>124801.43713999912</v>
      </c>
      <c r="E24" s="644">
        <v>1.7213922093503475E-2</v>
      </c>
      <c r="H24" s="1056"/>
      <c r="I24" s="1056"/>
      <c r="J24" s="265"/>
      <c r="K24" s="1056"/>
      <c r="L24" s="265"/>
      <c r="M24" s="1056"/>
      <c r="N24" s="265"/>
      <c r="O24" s="1056"/>
      <c r="P24" s="1056"/>
      <c r="Q24" s="1056"/>
      <c r="R24" s="1056"/>
      <c r="S24" s="1056"/>
    </row>
    <row r="25" spans="1:19" ht="12.75" customHeight="1">
      <c r="A25" s="330" t="s">
        <v>540</v>
      </c>
      <c r="B25" s="331">
        <v>1583596.2928699998</v>
      </c>
      <c r="C25" s="332">
        <v>5.7155586521463728E-2</v>
      </c>
      <c r="D25" s="331">
        <v>106300.58321999991</v>
      </c>
      <c r="E25" s="332">
        <v>7.1956198427723495E-2</v>
      </c>
      <c r="H25" s="1056"/>
      <c r="I25" s="1056"/>
      <c r="J25" s="265"/>
      <c r="K25" s="1056"/>
      <c r="L25" s="265"/>
      <c r="M25" s="1056"/>
      <c r="N25" s="265"/>
      <c r="O25" s="1056"/>
      <c r="P25" s="1056"/>
      <c r="Q25" s="1056"/>
      <c r="R25" s="1056"/>
      <c r="S25" s="1056"/>
    </row>
    <row r="26" spans="1:19" ht="12.75" customHeight="1">
      <c r="A26" s="330" t="s">
        <v>541</v>
      </c>
      <c r="B26" s="331">
        <v>24545635.777220003</v>
      </c>
      <c r="C26" s="332">
        <v>0.88590773779008947</v>
      </c>
      <c r="D26" s="331">
        <v>659924.37429000437</v>
      </c>
      <c r="E26" s="332">
        <v>2.762841613371636E-2</v>
      </c>
      <c r="H26" s="1056"/>
      <c r="I26" s="1056"/>
      <c r="J26" s="265"/>
      <c r="K26" s="1056"/>
      <c r="L26" s="265"/>
      <c r="M26" s="1056"/>
      <c r="N26" s="265"/>
      <c r="O26" s="1056"/>
      <c r="P26" s="1056"/>
      <c r="Q26" s="1056"/>
      <c r="R26" s="1056"/>
      <c r="S26" s="1056"/>
    </row>
    <row r="27" spans="1:19" ht="12.75" customHeight="1">
      <c r="A27" s="330" t="s">
        <v>542</v>
      </c>
      <c r="B27" s="331">
        <v>1577530.98229</v>
      </c>
      <c r="C27" s="332">
        <v>5.6936675688446778E-2</v>
      </c>
      <c r="D27" s="331">
        <v>-10877.292320000008</v>
      </c>
      <c r="E27" s="332">
        <v>-6.8479197029307493E-3</v>
      </c>
      <c r="H27" s="1056"/>
      <c r="I27" s="1056"/>
      <c r="J27" s="265"/>
      <c r="K27" s="1056"/>
      <c r="L27" s="265"/>
      <c r="M27" s="1056"/>
      <c r="N27" s="265"/>
      <c r="O27" s="1056"/>
      <c r="P27" s="1056"/>
      <c r="Q27" s="1056"/>
      <c r="R27" s="1056"/>
      <c r="S27" s="1056"/>
    </row>
    <row r="28" spans="1:19" ht="18.75" customHeight="1">
      <c r="A28" s="884" t="s">
        <v>543</v>
      </c>
      <c r="B28" s="885">
        <v>27706763.052380003</v>
      </c>
      <c r="C28" s="886">
        <v>1</v>
      </c>
      <c r="D28" s="885">
        <v>755347.66519000381</v>
      </c>
      <c r="E28" s="886">
        <v>2.8026270766804418E-2</v>
      </c>
      <c r="H28" s="1056"/>
      <c r="I28" s="1056"/>
      <c r="J28" s="265"/>
      <c r="K28" s="1056"/>
      <c r="L28" s="265"/>
      <c r="M28" s="1056"/>
      <c r="N28" s="265"/>
      <c r="O28" s="1056"/>
      <c r="P28" s="1056"/>
      <c r="Q28" s="1056"/>
      <c r="R28" s="1056"/>
      <c r="S28" s="1056"/>
    </row>
    <row r="29" spans="1:19" ht="12.75" customHeight="1">
      <c r="A29" s="19" t="s">
        <v>544</v>
      </c>
    </row>
    <row r="30" spans="1:19" ht="12.75" customHeight="1">
      <c r="C30" s="75"/>
    </row>
    <row r="31" spans="1:19" ht="12.75" customHeight="1"/>
    <row r="32" spans="1:19" s="242" customFormat="1" ht="12.75" customHeight="1">
      <c r="A32" s="135" t="s">
        <v>617</v>
      </c>
      <c r="L32" s="121" t="str">
        <f>Naslovnica!A20</f>
        <v>Travanj 2026.</v>
      </c>
    </row>
    <row r="33" spans="1:12" s="242" customFormat="1" ht="12.75" customHeight="1">
      <c r="A33" s="513" t="s">
        <v>860</v>
      </c>
      <c r="L33" s="488" t="str">
        <f>Naslovnica!A24</f>
        <v>April 2026</v>
      </c>
    </row>
    <row r="34" spans="1:12" s="242" customFormat="1" ht="12.75" customHeight="1"/>
    <row r="35" spans="1:12" s="242" customFormat="1" ht="22.5" customHeight="1">
      <c r="A35" s="666"/>
      <c r="B35" s="1165" t="s">
        <v>1256</v>
      </c>
      <c r="C35" s="1165"/>
      <c r="D35" s="1165"/>
      <c r="E35" s="1165"/>
      <c r="F35" s="1165" t="s">
        <v>869</v>
      </c>
      <c r="G35" s="1165"/>
      <c r="H35" s="1165"/>
      <c r="I35" s="1165"/>
      <c r="J35" s="1165"/>
      <c r="K35" s="1165"/>
      <c r="L35" s="1165"/>
    </row>
    <row r="36" spans="1:12" s="242" customFormat="1" ht="45">
      <c r="A36" s="1166" t="s">
        <v>515</v>
      </c>
      <c r="B36" s="732" t="s">
        <v>67</v>
      </c>
      <c r="C36" s="731" t="s">
        <v>95</v>
      </c>
      <c r="D36" s="731" t="s">
        <v>97</v>
      </c>
      <c r="E36" s="731" t="s">
        <v>99</v>
      </c>
      <c r="F36" s="731" t="s">
        <v>602</v>
      </c>
      <c r="G36" s="729" t="s">
        <v>59</v>
      </c>
      <c r="H36" s="729" t="s">
        <v>50</v>
      </c>
      <c r="I36" s="883" t="s">
        <v>1190</v>
      </c>
      <c r="J36" s="883" t="s">
        <v>1191</v>
      </c>
      <c r="K36" s="883" t="s">
        <v>1192</v>
      </c>
      <c r="L36" s="729" t="s">
        <v>1196</v>
      </c>
    </row>
    <row r="37" spans="1:12" s="242" customFormat="1" ht="34.5" customHeight="1">
      <c r="A37" s="1166"/>
      <c r="B37" s="655" t="s">
        <v>599</v>
      </c>
      <c r="C37" s="730" t="s">
        <v>96</v>
      </c>
      <c r="D37" s="730" t="s">
        <v>98</v>
      </c>
      <c r="E37" s="730" t="s">
        <v>100</v>
      </c>
      <c r="F37" s="730" t="s">
        <v>218</v>
      </c>
      <c r="G37" s="730" t="s">
        <v>51</v>
      </c>
      <c r="H37" s="730" t="s">
        <v>52</v>
      </c>
      <c r="I37" s="655" t="s">
        <v>1193</v>
      </c>
      <c r="J37" s="655" t="s">
        <v>1194</v>
      </c>
      <c r="K37" s="655" t="s">
        <v>1195</v>
      </c>
      <c r="L37" s="733" t="s">
        <v>1197</v>
      </c>
    </row>
    <row r="38" spans="1:12" s="242" customFormat="1">
      <c r="A38" s="333" t="s">
        <v>115</v>
      </c>
      <c r="B38" s="334">
        <v>31.967300000000002</v>
      </c>
      <c r="C38" s="335">
        <v>31.028199999999998</v>
      </c>
      <c r="D38" s="334">
        <v>31.967300000000002</v>
      </c>
      <c r="E38" s="734">
        <v>0.93910000000000338</v>
      </c>
      <c r="F38" s="735">
        <v>3.4691136249615839E-2</v>
      </c>
      <c r="G38" s="682">
        <v>4.6478435223831882E-2</v>
      </c>
      <c r="H38" s="682">
        <v>0.17685194047873254</v>
      </c>
      <c r="I38" s="682">
        <v>0.12609906760242606</v>
      </c>
      <c r="J38" s="682">
        <v>9.1357657922002344E-2</v>
      </c>
      <c r="K38" s="682">
        <v>7.6803185567462018E-2</v>
      </c>
      <c r="L38" s="682">
        <v>7.8035131921102341E-2</v>
      </c>
    </row>
    <row r="39" spans="1:12" s="242" customFormat="1">
      <c r="A39" s="333" t="s">
        <v>118</v>
      </c>
      <c r="B39" s="334">
        <v>35.085000000000001</v>
      </c>
      <c r="C39" s="335">
        <v>33.620100000000001</v>
      </c>
      <c r="D39" s="334">
        <v>35.085000000000001</v>
      </c>
      <c r="E39" s="734">
        <v>1.4649000000000001</v>
      </c>
      <c r="F39" s="735">
        <v>5.0562336060174129E-2</v>
      </c>
      <c r="G39" s="682">
        <v>6.0937774041572634E-2</v>
      </c>
      <c r="H39" s="682">
        <v>0.17491636444006886</v>
      </c>
      <c r="I39" s="682">
        <v>0.14003650356327291</v>
      </c>
      <c r="J39" s="682">
        <v>0.10074519740134025</v>
      </c>
      <c r="K39" s="682">
        <v>8.8547771752931714E-2</v>
      </c>
      <c r="L39" s="682">
        <v>8.6644877421079292E-2</v>
      </c>
    </row>
    <row r="40" spans="1:12" s="242" customFormat="1">
      <c r="A40" s="333" t="s">
        <v>121</v>
      </c>
      <c r="B40" s="334">
        <v>39.870199999999997</v>
      </c>
      <c r="C40" s="335">
        <v>38.429000000000002</v>
      </c>
      <c r="D40" s="334">
        <v>39.968600000000002</v>
      </c>
      <c r="E40" s="734">
        <v>1.5396000000000001</v>
      </c>
      <c r="F40" s="735">
        <v>4.5147963583840767E-2</v>
      </c>
      <c r="G40" s="682">
        <v>5.2789733569221786E-2</v>
      </c>
      <c r="H40" s="682">
        <v>0.21689048956171386</v>
      </c>
      <c r="I40" s="682">
        <v>0.1665144162620833</v>
      </c>
      <c r="J40" s="682">
        <v>0.11757356314628797</v>
      </c>
      <c r="K40" s="682">
        <v>0.10013782065802901</v>
      </c>
      <c r="L40" s="682">
        <v>9.8586061386863877E-2</v>
      </c>
    </row>
    <row r="41" spans="1:12" s="242" customFormat="1">
      <c r="A41" s="333" t="s">
        <v>124</v>
      </c>
      <c r="B41" s="334">
        <v>28.135200000000001</v>
      </c>
      <c r="C41" s="335">
        <v>27.5137</v>
      </c>
      <c r="D41" s="334">
        <v>28.185700000000001</v>
      </c>
      <c r="E41" s="734">
        <v>0.6720000000000006</v>
      </c>
      <c r="F41" s="735">
        <v>2.4319916118133778E-2</v>
      </c>
      <c r="G41" s="682">
        <v>2.9933193008145009E-2</v>
      </c>
      <c r="H41" s="682">
        <v>0.11532103654548265</v>
      </c>
      <c r="I41" s="682">
        <v>8.2677678973541502E-2</v>
      </c>
      <c r="J41" s="682">
        <v>5.9030335029604419E-2</v>
      </c>
      <c r="K41" s="682">
        <v>6.4555222388059885E-2</v>
      </c>
      <c r="L41" s="682">
        <v>6.6332226151051721E-2</v>
      </c>
    </row>
    <row r="42" spans="1:12" s="242" customFormat="1">
      <c r="A42" s="646" t="s">
        <v>127</v>
      </c>
      <c r="B42" s="647">
        <v>268.11742690712623</v>
      </c>
      <c r="C42" s="648">
        <v>258.62018493007179</v>
      </c>
      <c r="D42" s="647">
        <v>268.11742690712623</v>
      </c>
      <c r="E42" s="736">
        <v>9.4972419770544434</v>
      </c>
      <c r="F42" s="737">
        <v>4.3502098739835127E-2</v>
      </c>
      <c r="G42" s="720">
        <v>6.6828754297665105E-2</v>
      </c>
      <c r="H42" s="720">
        <v>0.2106606056083089</v>
      </c>
      <c r="I42" s="720">
        <v>0.1507887260327323</v>
      </c>
      <c r="J42" s="720">
        <v>0.10720351444390896</v>
      </c>
      <c r="K42" s="720">
        <v>8.8915086292914003E-2</v>
      </c>
      <c r="L42" s="720">
        <v>8.7960842794448046E-2</v>
      </c>
    </row>
    <row r="43" spans="1:12" s="242" customFormat="1">
      <c r="A43" s="333" t="s">
        <v>116</v>
      </c>
      <c r="B43" s="334">
        <v>47.3718</v>
      </c>
      <c r="C43" s="335">
        <v>46.348199999999999</v>
      </c>
      <c r="D43" s="334">
        <v>47.3718</v>
      </c>
      <c r="E43" s="734">
        <v>1.0236000000000018</v>
      </c>
      <c r="F43" s="735">
        <v>2.5028616188215613E-2</v>
      </c>
      <c r="G43" s="683">
        <v>2.6405593557095708E-2</v>
      </c>
      <c r="H43" s="683">
        <v>0.1097372995310093</v>
      </c>
      <c r="I43" s="683">
        <v>9.4477273847506815E-2</v>
      </c>
      <c r="J43" s="683">
        <v>5.649798732631206E-2</v>
      </c>
      <c r="K43" s="683">
        <v>4.7715982001909518E-2</v>
      </c>
      <c r="L43" s="683">
        <v>5.4406734638869247E-2</v>
      </c>
    </row>
    <row r="44" spans="1:12" s="242" customFormat="1">
      <c r="A44" s="333" t="s">
        <v>119</v>
      </c>
      <c r="B44" s="334">
        <v>57.963000000000001</v>
      </c>
      <c r="C44" s="335">
        <v>56.125999999999998</v>
      </c>
      <c r="D44" s="334">
        <v>57.963000000000001</v>
      </c>
      <c r="E44" s="734">
        <v>1.8370000000000033</v>
      </c>
      <c r="F44" s="735">
        <v>3.7014640185636827E-2</v>
      </c>
      <c r="G44" s="683">
        <v>4.7721648720511878E-2</v>
      </c>
      <c r="H44" s="683">
        <v>0.14202456526107965</v>
      </c>
      <c r="I44" s="683">
        <v>0.12618580112997035</v>
      </c>
      <c r="J44" s="683">
        <v>8.1912576049299801E-2</v>
      </c>
      <c r="K44" s="683">
        <v>6.8955824993445436E-2</v>
      </c>
      <c r="L44" s="683">
        <v>6.3302811793545688E-2</v>
      </c>
    </row>
    <row r="45" spans="1:12" s="242" customFormat="1">
      <c r="A45" s="333" t="s">
        <v>122</v>
      </c>
      <c r="B45" s="334">
        <v>50.861600000000003</v>
      </c>
      <c r="C45" s="335">
        <v>49.874499999999998</v>
      </c>
      <c r="D45" s="334">
        <v>51.015999999999998</v>
      </c>
      <c r="E45" s="734">
        <v>1.1415000000000006</v>
      </c>
      <c r="F45" s="735">
        <v>2.3804826989271222E-2</v>
      </c>
      <c r="G45" s="683">
        <v>4.2923374405095194E-2</v>
      </c>
      <c r="H45" s="683">
        <v>0.13877582091824614</v>
      </c>
      <c r="I45" s="683">
        <v>0.12293344858181743</v>
      </c>
      <c r="J45" s="683">
        <v>7.5672391773718317E-2</v>
      </c>
      <c r="K45" s="683">
        <v>6.7504451594114556E-2</v>
      </c>
      <c r="L45" s="683">
        <v>5.7532069645592543E-2</v>
      </c>
    </row>
    <row r="46" spans="1:12" s="242" customFormat="1">
      <c r="A46" s="333" t="s">
        <v>125</v>
      </c>
      <c r="B46" s="334">
        <v>44.896599999999999</v>
      </c>
      <c r="C46" s="335">
        <v>44.257399999999997</v>
      </c>
      <c r="D46" s="334">
        <v>44.926200000000001</v>
      </c>
      <c r="E46" s="734">
        <v>0.6688000000000045</v>
      </c>
      <c r="F46" s="735">
        <v>1.5039089877326939E-2</v>
      </c>
      <c r="G46" s="683">
        <v>1.4108239971087899E-2</v>
      </c>
      <c r="H46" s="683">
        <v>6.2817508226215013E-2</v>
      </c>
      <c r="I46" s="683">
        <v>5.8442630978550625E-2</v>
      </c>
      <c r="J46" s="683">
        <v>3.8844831829134563E-2</v>
      </c>
      <c r="K46" s="683">
        <v>4.4271223114954239E-2</v>
      </c>
      <c r="L46" s="683">
        <v>5.2053279336214509E-2</v>
      </c>
    </row>
    <row r="47" spans="1:12" s="242" customFormat="1">
      <c r="A47" s="646" t="s">
        <v>128</v>
      </c>
      <c r="B47" s="647">
        <v>370.40804729405244</v>
      </c>
      <c r="C47" s="648">
        <v>362.34858971624544</v>
      </c>
      <c r="D47" s="647">
        <v>370.40804729405244</v>
      </c>
      <c r="E47" s="736">
        <v>8.0594575778069952</v>
      </c>
      <c r="F47" s="737">
        <v>2.5220262301860918E-2</v>
      </c>
      <c r="G47" s="720">
        <v>3.1795874728160367E-2</v>
      </c>
      <c r="H47" s="720">
        <v>0.11115785327165573</v>
      </c>
      <c r="I47" s="720">
        <v>9.6471562753146278E-2</v>
      </c>
      <c r="J47" s="720">
        <v>6.0424973972018403E-2</v>
      </c>
      <c r="K47" s="720">
        <v>5.4139261343010059E-2</v>
      </c>
      <c r="L47" s="720">
        <v>5.6036183414700069E-2</v>
      </c>
    </row>
    <row r="48" spans="1:12" s="242" customFormat="1">
      <c r="A48" s="333" t="s">
        <v>117</v>
      </c>
      <c r="B48" s="334">
        <v>18.5319</v>
      </c>
      <c r="C48" s="335">
        <v>18.442799999999998</v>
      </c>
      <c r="D48" s="334">
        <v>18.552700000000002</v>
      </c>
      <c r="E48" s="734">
        <v>0.10990000000000322</v>
      </c>
      <c r="F48" s="735">
        <v>5.2726651369428001E-3</v>
      </c>
      <c r="G48" s="683">
        <v>2.4938060565407039E-3</v>
      </c>
      <c r="H48" s="683">
        <v>1.2683198723483224E-2</v>
      </c>
      <c r="I48" s="683">
        <v>3.1262067692543472E-2</v>
      </c>
      <c r="J48" s="683">
        <v>8.6662959669057127E-3</v>
      </c>
      <c r="K48" s="683">
        <v>2.4352518809402479E-2</v>
      </c>
      <c r="L48" s="683">
        <v>2.894562289374214E-2</v>
      </c>
    </row>
    <row r="49" spans="1:12" s="242" customFormat="1">
      <c r="A49" s="333" t="s">
        <v>120</v>
      </c>
      <c r="B49" s="334">
        <v>20.0565</v>
      </c>
      <c r="C49" s="335">
        <v>19.953199999999999</v>
      </c>
      <c r="D49" s="334">
        <v>20.076899999999998</v>
      </c>
      <c r="E49" s="734">
        <v>0.12369999999999948</v>
      </c>
      <c r="F49" s="735">
        <v>5.5802899945851525E-3</v>
      </c>
      <c r="G49" s="683">
        <v>3.7183092952728369E-3</v>
      </c>
      <c r="H49" s="683">
        <v>1.5400738141887249E-2</v>
      </c>
      <c r="I49" s="683">
        <v>3.8857091778993214E-2</v>
      </c>
      <c r="J49" s="683">
        <v>1.1866326867486121E-2</v>
      </c>
      <c r="K49" s="683">
        <v>3.0691544018197625E-2</v>
      </c>
      <c r="L49" s="683">
        <v>3.5922820062045391E-2</v>
      </c>
    </row>
    <row r="50" spans="1:12" s="242" customFormat="1">
      <c r="A50" s="333" t="s">
        <v>123</v>
      </c>
      <c r="B50" s="334">
        <v>18.970800000000001</v>
      </c>
      <c r="C50" s="335">
        <v>18.898700000000002</v>
      </c>
      <c r="D50" s="334">
        <v>19.006499999999999</v>
      </c>
      <c r="E50" s="734">
        <v>0.10779999999999745</v>
      </c>
      <c r="F50" s="735">
        <v>4.6124435359595761E-3</v>
      </c>
      <c r="G50" s="683">
        <v>6.7517670640371286E-4</v>
      </c>
      <c r="H50" s="683">
        <v>1.3435331449359822E-2</v>
      </c>
      <c r="I50" s="683">
        <v>3.3931669122422514E-2</v>
      </c>
      <c r="J50" s="683">
        <v>6.593312693604636E-3</v>
      </c>
      <c r="K50" s="683">
        <v>2.5085990594614582E-2</v>
      </c>
      <c r="L50" s="683">
        <v>3.1006465562967156E-2</v>
      </c>
    </row>
    <row r="51" spans="1:12" s="242" customFormat="1">
      <c r="A51" s="333" t="s">
        <v>126</v>
      </c>
      <c r="B51" s="334">
        <v>19.683399999999999</v>
      </c>
      <c r="C51" s="335">
        <v>19.632100000000001</v>
      </c>
      <c r="D51" s="334">
        <v>19.6934</v>
      </c>
      <c r="E51" s="734">
        <v>6.1299999999999244E-2</v>
      </c>
      <c r="F51" s="735">
        <v>2.8020623178659498E-3</v>
      </c>
      <c r="G51" s="683">
        <v>3.3797044415331268E-3</v>
      </c>
      <c r="H51" s="683">
        <v>1.3005192813434263E-2</v>
      </c>
      <c r="I51" s="683">
        <v>2.6537183568693168E-2</v>
      </c>
      <c r="J51" s="683">
        <v>1.0474791823112728E-2</v>
      </c>
      <c r="K51" s="683">
        <v>2.5732935984478456E-2</v>
      </c>
      <c r="L51" s="683">
        <v>3.4261378289820899E-2</v>
      </c>
    </row>
    <row r="52" spans="1:12" s="242" customFormat="1">
      <c r="A52" s="646" t="s">
        <v>129</v>
      </c>
      <c r="B52" s="647">
        <v>144.2334021633543</v>
      </c>
      <c r="C52" s="648">
        <v>143.66182517988102</v>
      </c>
      <c r="D52" s="647">
        <v>144.38456789741704</v>
      </c>
      <c r="E52" s="736">
        <v>0.72274271753602193</v>
      </c>
      <c r="F52" s="737">
        <v>4.3956581069881651E-3</v>
      </c>
      <c r="G52" s="720">
        <v>2.6259441132638894E-3</v>
      </c>
      <c r="H52" s="720">
        <v>1.3150730775941755E-2</v>
      </c>
      <c r="I52" s="720">
        <v>3.09474985795819E-2</v>
      </c>
      <c r="J52" s="720">
        <v>9.2473731104698587E-3</v>
      </c>
      <c r="K52" s="720">
        <v>2.5548469927936468E-2</v>
      </c>
      <c r="L52" s="720">
        <v>3.1803421233401741E-2</v>
      </c>
    </row>
    <row r="53" spans="1:12" s="242" customFormat="1" ht="12.75" customHeight="1">
      <c r="A53" s="22" t="s">
        <v>514</v>
      </c>
      <c r="G53" s="680"/>
      <c r="H53" s="680"/>
      <c r="I53" s="680"/>
      <c r="J53" s="680"/>
      <c r="K53" s="680"/>
      <c r="L53" s="680"/>
    </row>
    <row r="54" spans="1:12" s="242" customFormat="1" ht="25.5" customHeight="1">
      <c r="A54" s="1168" t="s">
        <v>1253</v>
      </c>
      <c r="B54" s="1168"/>
      <c r="C54" s="1168"/>
      <c r="D54" s="1168"/>
      <c r="E54" s="1168"/>
      <c r="F54" s="1168"/>
      <c r="G54" s="1168"/>
      <c r="H54" s="1168"/>
      <c r="I54" s="1168"/>
      <c r="J54" s="1168"/>
      <c r="K54" s="1168"/>
      <c r="L54" s="1168"/>
    </row>
    <row r="55" spans="1:12" s="242" customFormat="1" ht="20.25" customHeight="1">
      <c r="A55" s="1167" t="s">
        <v>160</v>
      </c>
      <c r="B55" s="1167"/>
      <c r="C55" s="1167"/>
      <c r="D55" s="1167"/>
      <c r="E55" s="1167"/>
      <c r="F55" s="1167"/>
      <c r="G55" s="1167"/>
      <c r="H55" s="1167"/>
      <c r="I55" s="1167"/>
      <c r="J55" s="1167"/>
      <c r="K55" s="1167"/>
      <c r="L55" s="1167"/>
    </row>
    <row r="56" spans="1:12" s="242" customFormat="1" ht="24" customHeight="1">
      <c r="A56" s="1163" t="s">
        <v>1252</v>
      </c>
      <c r="B56" s="1163"/>
      <c r="C56" s="1163"/>
      <c r="D56" s="1163"/>
      <c r="E56" s="1163"/>
      <c r="F56" s="1163"/>
      <c r="G56" s="1163"/>
      <c r="H56" s="1163"/>
      <c r="I56" s="1163"/>
      <c r="J56" s="1163"/>
      <c r="K56" s="1163"/>
      <c r="L56" s="1163"/>
    </row>
    <row r="57" spans="1:12" s="242" customFormat="1" ht="21" customHeight="1">
      <c r="A57" s="1164" t="s">
        <v>1198</v>
      </c>
      <c r="B57" s="1164"/>
      <c r="C57" s="1164"/>
      <c r="D57" s="1164"/>
      <c r="E57" s="1164"/>
      <c r="F57" s="1164"/>
      <c r="G57" s="1164"/>
      <c r="H57" s="1164"/>
      <c r="I57" s="1164"/>
      <c r="J57" s="1164"/>
      <c r="K57" s="1164"/>
      <c r="L57" s="1164"/>
    </row>
    <row r="58" spans="1:12" s="242" customFormat="1" ht="12.75" customHeight="1">
      <c r="F58" s="161"/>
    </row>
    <row r="59" spans="1:12" s="242" customFormat="1" ht="23.25" customHeight="1">
      <c r="A59" s="1162" t="s">
        <v>1684</v>
      </c>
      <c r="B59" s="1162"/>
      <c r="C59" s="1162"/>
      <c r="D59" s="1162"/>
      <c r="E59" s="1162"/>
      <c r="F59" s="1162"/>
      <c r="G59" s="1162"/>
      <c r="H59" s="1162"/>
      <c r="I59" s="1162"/>
      <c r="J59" s="1162"/>
      <c r="K59" s="1162"/>
      <c r="L59" s="1162"/>
    </row>
    <row r="60" spans="1:12" s="242" customFormat="1" ht="25.5" customHeight="1">
      <c r="A60" s="1162" t="s">
        <v>1685</v>
      </c>
      <c r="B60" s="1162"/>
      <c r="C60" s="1162"/>
      <c r="D60" s="1162"/>
      <c r="E60" s="1162"/>
      <c r="F60" s="1162"/>
      <c r="G60" s="1162"/>
      <c r="H60" s="1162"/>
      <c r="I60" s="1162"/>
      <c r="J60" s="1162"/>
      <c r="K60" s="1162"/>
      <c r="L60" s="1162"/>
    </row>
    <row r="61" spans="1:12" s="242" customFormat="1" ht="12.75" customHeight="1"/>
    <row r="62" spans="1:12" s="242" customFormat="1" ht="12.75" customHeight="1">
      <c r="A62" s="569" t="s">
        <v>80</v>
      </c>
    </row>
    <row r="63" spans="1:12" s="242" customFormat="1" ht="12.75" customHeight="1"/>
    <row r="95" spans="12:12">
      <c r="L95" s="66" t="s">
        <v>758</v>
      </c>
    </row>
  </sheetData>
  <mergeCells count="15">
    <mergeCell ref="A4:A8"/>
    <mergeCell ref="B6:C6"/>
    <mergeCell ref="D6:E6"/>
    <mergeCell ref="B5:C5"/>
    <mergeCell ref="D5:E5"/>
    <mergeCell ref="B4:E4"/>
    <mergeCell ref="A59:L59"/>
    <mergeCell ref="A60:L60"/>
    <mergeCell ref="A56:L56"/>
    <mergeCell ref="A57:L57"/>
    <mergeCell ref="B35:E35"/>
    <mergeCell ref="F35:L35"/>
    <mergeCell ref="A36:A37"/>
    <mergeCell ref="A55:L55"/>
    <mergeCell ref="A54:L5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3"/>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4" t="s">
        <v>618</v>
      </c>
      <c r="AG1" s="121" t="str">
        <f>Naslovnica!A20</f>
        <v>Travanj 2026.</v>
      </c>
    </row>
    <row r="2" spans="1:35" ht="12.75" customHeight="1">
      <c r="A2" s="510" t="s">
        <v>861</v>
      </c>
      <c r="AG2" s="488" t="str">
        <f>Naslovnica!A24</f>
        <v>April 2026</v>
      </c>
    </row>
    <row r="3" spans="1:35" ht="12.75" customHeight="1">
      <c r="A3" s="65"/>
      <c r="AG3" s="64"/>
    </row>
    <row r="4" spans="1:35" ht="12.75" customHeight="1">
      <c r="I4" s="160"/>
      <c r="J4" s="160"/>
      <c r="K4" s="160"/>
      <c r="AG4" s="13" t="s">
        <v>1236</v>
      </c>
    </row>
    <row r="5" spans="1:35" ht="15" customHeight="1">
      <c r="A5" s="649" t="s">
        <v>130</v>
      </c>
      <c r="B5" s="1174" t="s">
        <v>530</v>
      </c>
      <c r="C5" s="1174"/>
      <c r="D5" s="1174"/>
      <c r="E5" s="1174"/>
      <c r="F5" s="1174"/>
      <c r="G5" s="1174"/>
      <c r="H5" s="1174"/>
      <c r="I5" s="1174"/>
      <c r="J5" s="1175" t="s">
        <v>524</v>
      </c>
      <c r="K5" s="1175"/>
      <c r="L5" s="1174" t="s">
        <v>529</v>
      </c>
      <c r="M5" s="1174"/>
      <c r="N5" s="1174"/>
      <c r="O5" s="1174"/>
      <c r="P5" s="1174"/>
      <c r="Q5" s="1174"/>
      <c r="R5" s="1174"/>
      <c r="S5" s="1174"/>
      <c r="T5" s="1175" t="s">
        <v>525</v>
      </c>
      <c r="U5" s="1175"/>
      <c r="V5" s="1174" t="s">
        <v>528</v>
      </c>
      <c r="W5" s="1174"/>
      <c r="X5" s="1174"/>
      <c r="Y5" s="1174"/>
      <c r="Z5" s="1174"/>
      <c r="AA5" s="1174"/>
      <c r="AB5" s="1174"/>
      <c r="AC5" s="1174"/>
      <c r="AD5" s="1175" t="s">
        <v>526</v>
      </c>
      <c r="AE5" s="1175"/>
      <c r="AF5" s="1177" t="s">
        <v>527</v>
      </c>
      <c r="AG5" s="1177"/>
    </row>
    <row r="6" spans="1:35" ht="22.5" customHeight="1">
      <c r="A6" s="1176" t="s">
        <v>531</v>
      </c>
      <c r="B6" s="1165" t="s">
        <v>131</v>
      </c>
      <c r="C6" s="1165"/>
      <c r="D6" s="1165" t="s">
        <v>132</v>
      </c>
      <c r="E6" s="1165"/>
      <c r="F6" s="1165" t="s">
        <v>133</v>
      </c>
      <c r="G6" s="1165"/>
      <c r="H6" s="1165" t="s">
        <v>134</v>
      </c>
      <c r="I6" s="1165"/>
      <c r="J6" s="1175"/>
      <c r="K6" s="1175"/>
      <c r="L6" s="1165" t="s">
        <v>131</v>
      </c>
      <c r="M6" s="1165"/>
      <c r="N6" s="1165" t="s">
        <v>132</v>
      </c>
      <c r="O6" s="1165"/>
      <c r="P6" s="1165" t="s">
        <v>133</v>
      </c>
      <c r="Q6" s="1165"/>
      <c r="R6" s="1165" t="s">
        <v>134</v>
      </c>
      <c r="S6" s="1165"/>
      <c r="T6" s="1175"/>
      <c r="U6" s="1175"/>
      <c r="V6" s="1165" t="s">
        <v>131</v>
      </c>
      <c r="W6" s="1165"/>
      <c r="X6" s="1165" t="s">
        <v>132</v>
      </c>
      <c r="Y6" s="1165"/>
      <c r="Z6" s="1165" t="s">
        <v>133</v>
      </c>
      <c r="AA6" s="1165"/>
      <c r="AB6" s="1165" t="s">
        <v>134</v>
      </c>
      <c r="AC6" s="1165"/>
      <c r="AD6" s="1175"/>
      <c r="AE6" s="1175"/>
      <c r="AF6" s="1177"/>
      <c r="AG6" s="1177"/>
    </row>
    <row r="7" spans="1:35">
      <c r="A7" s="1176"/>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c r="P7" s="649" t="s">
        <v>31</v>
      </c>
      <c r="Q7" s="649" t="s">
        <v>32</v>
      </c>
      <c r="R7" s="649" t="s">
        <v>31</v>
      </c>
      <c r="S7" s="649" t="s">
        <v>32</v>
      </c>
      <c r="T7" s="649" t="s">
        <v>31</v>
      </c>
      <c r="U7" s="649" t="s">
        <v>32</v>
      </c>
      <c r="V7" s="649" t="s">
        <v>31</v>
      </c>
      <c r="W7" s="649" t="s">
        <v>32</v>
      </c>
      <c r="X7" s="649" t="s">
        <v>31</v>
      </c>
      <c r="Y7" s="649" t="s">
        <v>32</v>
      </c>
      <c r="Z7" s="649" t="s">
        <v>31</v>
      </c>
      <c r="AA7" s="649" t="s">
        <v>32</v>
      </c>
      <c r="AB7" s="649" t="s">
        <v>31</v>
      </c>
      <c r="AC7" s="649" t="s">
        <v>32</v>
      </c>
      <c r="AD7" s="649" t="s">
        <v>31</v>
      </c>
      <c r="AE7" s="649" t="s">
        <v>32</v>
      </c>
      <c r="AF7" s="649" t="s">
        <v>31</v>
      </c>
      <c r="AG7" s="649" t="s">
        <v>32</v>
      </c>
    </row>
    <row r="8" spans="1:35">
      <c r="A8" s="1176"/>
      <c r="B8" s="650" t="s">
        <v>29</v>
      </c>
      <c r="C8" s="650" t="s">
        <v>30</v>
      </c>
      <c r="D8" s="650" t="s">
        <v>29</v>
      </c>
      <c r="E8" s="650" t="s">
        <v>30</v>
      </c>
      <c r="F8" s="650" t="s">
        <v>29</v>
      </c>
      <c r="G8" s="650" t="s">
        <v>30</v>
      </c>
      <c r="H8" s="650" t="s">
        <v>29</v>
      </c>
      <c r="I8" s="650" t="s">
        <v>30</v>
      </c>
      <c r="J8" s="650" t="s">
        <v>29</v>
      </c>
      <c r="K8" s="650" t="s">
        <v>30</v>
      </c>
      <c r="L8" s="650" t="s">
        <v>29</v>
      </c>
      <c r="M8" s="650" t="s">
        <v>30</v>
      </c>
      <c r="N8" s="650" t="s">
        <v>29</v>
      </c>
      <c r="O8" s="650" t="s">
        <v>30</v>
      </c>
      <c r="P8" s="650" t="s">
        <v>29</v>
      </c>
      <c r="Q8" s="650" t="s">
        <v>30</v>
      </c>
      <c r="R8" s="650" t="s">
        <v>29</v>
      </c>
      <c r="S8" s="650" t="s">
        <v>30</v>
      </c>
      <c r="T8" s="650" t="s">
        <v>29</v>
      </c>
      <c r="U8" s="650" t="s">
        <v>30</v>
      </c>
      <c r="V8" s="650" t="s">
        <v>29</v>
      </c>
      <c r="W8" s="650" t="s">
        <v>30</v>
      </c>
      <c r="X8" s="650" t="s">
        <v>29</v>
      </c>
      <c r="Y8" s="650" t="s">
        <v>30</v>
      </c>
      <c r="Z8" s="650" t="s">
        <v>29</v>
      </c>
      <c r="AA8" s="650" t="s">
        <v>30</v>
      </c>
      <c r="AB8" s="650" t="s">
        <v>29</v>
      </c>
      <c r="AC8" s="650" t="s">
        <v>30</v>
      </c>
      <c r="AD8" s="650" t="s">
        <v>29</v>
      </c>
      <c r="AE8" s="650" t="s">
        <v>30</v>
      </c>
      <c r="AF8" s="650" t="s">
        <v>29</v>
      </c>
      <c r="AG8" s="650" t="s">
        <v>30</v>
      </c>
    </row>
    <row r="9" spans="1:35" ht="18">
      <c r="A9" s="336" t="s">
        <v>399</v>
      </c>
      <c r="B9" s="337">
        <v>131.87333999999998</v>
      </c>
      <c r="C9" s="338">
        <v>3.9648805158473552E-4</v>
      </c>
      <c r="D9" s="337">
        <v>12803.068010000003</v>
      </c>
      <c r="E9" s="338">
        <v>4.2818465031005108E-2</v>
      </c>
      <c r="F9" s="337">
        <v>7159.95298</v>
      </c>
      <c r="G9" s="338">
        <v>9.9489351841139054E-3</v>
      </c>
      <c r="H9" s="337">
        <v>5082.75918</v>
      </c>
      <c r="I9" s="338">
        <v>2.1878800647020816E-2</v>
      </c>
      <c r="J9" s="337">
        <v>25177.653510000004</v>
      </c>
      <c r="K9" s="338">
        <v>1.5899035394408963E-2</v>
      </c>
      <c r="L9" s="337">
        <v>3759.2438000000002</v>
      </c>
      <c r="M9" s="338">
        <v>4.1605341153850455E-4</v>
      </c>
      <c r="N9" s="337">
        <v>27477.059319999997</v>
      </c>
      <c r="O9" s="338">
        <v>6.6030525378824624E-3</v>
      </c>
      <c r="P9" s="337">
        <v>7876.0599400000001</v>
      </c>
      <c r="Q9" s="338">
        <v>1.6809048080554589E-3</v>
      </c>
      <c r="R9" s="337">
        <v>38755.101519999997</v>
      </c>
      <c r="S9" s="338">
        <v>5.8162211206373013E-3</v>
      </c>
      <c r="T9" s="337">
        <v>77867.46458</v>
      </c>
      <c r="U9" s="338">
        <v>3.172354763469604E-3</v>
      </c>
      <c r="V9" s="337">
        <v>149.01033000000001</v>
      </c>
      <c r="W9" s="338">
        <v>2.3823413764806719E-4</v>
      </c>
      <c r="X9" s="337">
        <v>3746.2465100000004</v>
      </c>
      <c r="Y9" s="338">
        <v>1.9863092698650581E-2</v>
      </c>
      <c r="Z9" s="337">
        <v>80.723400000000012</v>
      </c>
      <c r="AA9" s="338">
        <v>2.840258930586859E-4</v>
      </c>
      <c r="AB9" s="337">
        <v>5974.23999</v>
      </c>
      <c r="AC9" s="338">
        <v>1.2466131330928913E-2</v>
      </c>
      <c r="AD9" s="337">
        <v>9950.2202300000008</v>
      </c>
      <c r="AE9" s="338">
        <v>6.3074642221092742E-3</v>
      </c>
      <c r="AF9" s="337">
        <v>112995.33832000001</v>
      </c>
      <c r="AG9" s="338">
        <v>4.0782583698771241E-3</v>
      </c>
    </row>
    <row r="10" spans="1:35" ht="18">
      <c r="A10" s="336" t="s">
        <v>400</v>
      </c>
      <c r="B10" s="339">
        <v>1090.9133499999998</v>
      </c>
      <c r="C10" s="340">
        <v>3.2799207829973562E-3</v>
      </c>
      <c r="D10" s="339">
        <v>1321.7332200001142</v>
      </c>
      <c r="E10" s="340">
        <v>4.420392644691783E-3</v>
      </c>
      <c r="F10" s="339">
        <v>4887.2898100001903</v>
      </c>
      <c r="G10" s="340">
        <v>6.7910124104854468E-3</v>
      </c>
      <c r="H10" s="339">
        <v>1667.5710699999966</v>
      </c>
      <c r="I10" s="340">
        <v>7.1780805883604982E-3</v>
      </c>
      <c r="J10" s="339">
        <v>8967.5074500003011</v>
      </c>
      <c r="K10" s="340">
        <v>5.662748448363281E-3</v>
      </c>
      <c r="L10" s="339">
        <v>18545.318009992825</v>
      </c>
      <c r="M10" s="340">
        <v>2.052498650426446E-3</v>
      </c>
      <c r="N10" s="339">
        <v>6025.0351199975594</v>
      </c>
      <c r="O10" s="340">
        <v>1.4478850511842492E-3</v>
      </c>
      <c r="P10" s="339">
        <v>13488.02059</v>
      </c>
      <c r="Q10" s="340">
        <v>2.8786066680038533E-3</v>
      </c>
      <c r="R10" s="339">
        <v>40021.157970001026</v>
      </c>
      <c r="S10" s="340">
        <v>6.0062261516037399E-3</v>
      </c>
      <c r="T10" s="339">
        <v>78079.531689991418</v>
      </c>
      <c r="U10" s="338">
        <v>3.1809944708260105E-3</v>
      </c>
      <c r="V10" s="339">
        <v>16.313590000033379</v>
      </c>
      <c r="W10" s="340">
        <v>2.6081775978900818E-5</v>
      </c>
      <c r="X10" s="339">
        <v>0</v>
      </c>
      <c r="Y10" s="340">
        <v>0</v>
      </c>
      <c r="Z10" s="339">
        <v>145.78683999999998</v>
      </c>
      <c r="AA10" s="340">
        <v>5.1295209848945596E-4</v>
      </c>
      <c r="AB10" s="339">
        <v>0</v>
      </c>
      <c r="AC10" s="340">
        <v>0</v>
      </c>
      <c r="AD10" s="339">
        <v>162.10043000003336</v>
      </c>
      <c r="AE10" s="340">
        <v>1.0275578218169139E-4</v>
      </c>
      <c r="AF10" s="339">
        <v>87209.139569991748</v>
      </c>
      <c r="AG10" s="338">
        <v>3.1475758971036211E-3</v>
      </c>
    </row>
    <row r="11" spans="1:35" ht="27">
      <c r="A11" s="336" t="s">
        <v>401</v>
      </c>
      <c r="B11" s="339">
        <v>328753.28006000008</v>
      </c>
      <c r="C11" s="340">
        <v>0.98842379713049133</v>
      </c>
      <c r="D11" s="339">
        <v>284652.07314999995</v>
      </c>
      <c r="E11" s="340">
        <v>0.95198782281375849</v>
      </c>
      <c r="F11" s="339">
        <v>707045.68445000006</v>
      </c>
      <c r="G11" s="340">
        <v>0.98245780474392208</v>
      </c>
      <c r="H11" s="339">
        <v>227761.94257999997</v>
      </c>
      <c r="I11" s="340">
        <v>0.98040413881777144</v>
      </c>
      <c r="J11" s="339">
        <v>1548212.9802400002</v>
      </c>
      <c r="K11" s="340">
        <v>0.97765635551154817</v>
      </c>
      <c r="L11" s="339">
        <v>8941225.3571700025</v>
      </c>
      <c r="M11" s="340">
        <v>0.98956798523819145</v>
      </c>
      <c r="N11" s="339">
        <v>4100294.5636400003</v>
      </c>
      <c r="O11" s="340">
        <v>0.98534781721717268</v>
      </c>
      <c r="P11" s="339">
        <v>4635016.6791000003</v>
      </c>
      <c r="Q11" s="340">
        <v>0.98920296197192692</v>
      </c>
      <c r="R11" s="339">
        <v>6580693.678129999</v>
      </c>
      <c r="S11" s="340">
        <v>0.9876059681957472</v>
      </c>
      <c r="T11" s="339">
        <v>24257230.278039999</v>
      </c>
      <c r="U11" s="340">
        <v>0.98825023308752136</v>
      </c>
      <c r="V11" s="339">
        <v>629223.10150999995</v>
      </c>
      <c r="W11" s="340">
        <v>1.0059867861273581</v>
      </c>
      <c r="X11" s="339">
        <v>185796.56887000005</v>
      </c>
      <c r="Y11" s="340">
        <v>0.98511789352485168</v>
      </c>
      <c r="Z11" s="339">
        <v>285784.97865999996</v>
      </c>
      <c r="AA11" s="340">
        <v>1.0055366075594434</v>
      </c>
      <c r="AB11" s="339">
        <v>476872.65781000006</v>
      </c>
      <c r="AC11" s="340">
        <v>0.99506501083639665</v>
      </c>
      <c r="AD11" s="339">
        <v>1577677.3068500001</v>
      </c>
      <c r="AE11" s="340">
        <v>1.0000927554334231</v>
      </c>
      <c r="AF11" s="339">
        <v>27383120.565129999</v>
      </c>
      <c r="AG11" s="340">
        <v>0.98831900765528713</v>
      </c>
    </row>
    <row r="12" spans="1:35" ht="18.75">
      <c r="A12" s="336" t="s">
        <v>402</v>
      </c>
      <c r="B12" s="341">
        <v>187865.84262000004</v>
      </c>
      <c r="C12" s="342">
        <v>0.56483411961605268</v>
      </c>
      <c r="D12" s="341">
        <v>114842.64016999998</v>
      </c>
      <c r="E12" s="342">
        <v>0.384078688666393</v>
      </c>
      <c r="F12" s="341">
        <v>302296.77359</v>
      </c>
      <c r="G12" s="342">
        <v>0.42004898848004246</v>
      </c>
      <c r="H12" s="341">
        <v>95453.099799999996</v>
      </c>
      <c r="I12" s="342">
        <v>0.4108790654261103</v>
      </c>
      <c r="J12" s="341">
        <v>700458.35618</v>
      </c>
      <c r="K12" s="342">
        <v>0.4423212906950254</v>
      </c>
      <c r="L12" s="341">
        <v>5777592.6041600015</v>
      </c>
      <c r="M12" s="342">
        <v>0.63943368435971115</v>
      </c>
      <c r="N12" s="341">
        <v>2008262.38906</v>
      </c>
      <c r="O12" s="342">
        <v>0.48260848842599258</v>
      </c>
      <c r="P12" s="341">
        <v>2499540.2466400005</v>
      </c>
      <c r="Q12" s="342">
        <v>0.53345064035981726</v>
      </c>
      <c r="R12" s="341">
        <v>3207490.9529399998</v>
      </c>
      <c r="S12" s="342">
        <v>0.4813682816729386</v>
      </c>
      <c r="T12" s="341">
        <v>13492886.192800002</v>
      </c>
      <c r="U12" s="342">
        <v>0.54970611946284498</v>
      </c>
      <c r="V12" s="341">
        <v>548538.39022000006</v>
      </c>
      <c r="W12" s="342">
        <v>0.876990007074816</v>
      </c>
      <c r="X12" s="341">
        <v>147206.74900000004</v>
      </c>
      <c r="Y12" s="342">
        <v>0.78050958297829398</v>
      </c>
      <c r="Z12" s="341">
        <v>222996.76558999997</v>
      </c>
      <c r="AA12" s="342">
        <v>0.78461580527948738</v>
      </c>
      <c r="AB12" s="341">
        <v>348929.62031000009</v>
      </c>
      <c r="AC12" s="342">
        <v>0.72809302594414549</v>
      </c>
      <c r="AD12" s="341">
        <v>1267671.5251200001</v>
      </c>
      <c r="AE12" s="342">
        <v>0.80357947917310535</v>
      </c>
      <c r="AF12" s="341">
        <v>15461016.074100001</v>
      </c>
      <c r="AG12" s="342">
        <v>0.55802318173901699</v>
      </c>
    </row>
    <row r="13" spans="1:35" ht="19.5">
      <c r="A13" s="1099" t="s">
        <v>403</v>
      </c>
      <c r="B13" s="341">
        <v>70698.809230000013</v>
      </c>
      <c r="C13" s="342">
        <v>0.21256178937276954</v>
      </c>
      <c r="D13" s="341">
        <v>53502.394469999999</v>
      </c>
      <c r="E13" s="342">
        <v>0.17893292489732979</v>
      </c>
      <c r="F13" s="341">
        <v>103244.02007999999</v>
      </c>
      <c r="G13" s="342">
        <v>0.143460168913466</v>
      </c>
      <c r="H13" s="341">
        <v>41948.535750000003</v>
      </c>
      <c r="I13" s="342">
        <v>0.18056799832658527</v>
      </c>
      <c r="J13" s="341">
        <v>269393.75952999998</v>
      </c>
      <c r="K13" s="342">
        <v>0.17011517439856791</v>
      </c>
      <c r="L13" s="341">
        <v>1469529.0764299999</v>
      </c>
      <c r="M13" s="342">
        <v>0.16263978026743814</v>
      </c>
      <c r="N13" s="341">
        <v>695831.08758999989</v>
      </c>
      <c r="O13" s="342">
        <v>0.16721619207279359</v>
      </c>
      <c r="P13" s="341">
        <v>776170.14269000001</v>
      </c>
      <c r="Q13" s="342">
        <v>0.16564984708797337</v>
      </c>
      <c r="R13" s="341">
        <v>701195.47589</v>
      </c>
      <c r="S13" s="342">
        <v>0.10523280230506134</v>
      </c>
      <c r="T13" s="341">
        <v>3642725.7826</v>
      </c>
      <c r="U13" s="342">
        <v>0.14840625093901896</v>
      </c>
      <c r="V13" s="341">
        <v>0</v>
      </c>
      <c r="W13" s="342">
        <v>0</v>
      </c>
      <c r="X13" s="341">
        <v>0</v>
      </c>
      <c r="Y13" s="342">
        <v>0</v>
      </c>
      <c r="Z13" s="341">
        <v>0</v>
      </c>
      <c r="AA13" s="342">
        <v>0</v>
      </c>
      <c r="AB13" s="341">
        <v>0</v>
      </c>
      <c r="AC13" s="342">
        <v>0</v>
      </c>
      <c r="AD13" s="341">
        <v>0</v>
      </c>
      <c r="AE13" s="342">
        <v>0</v>
      </c>
      <c r="AF13" s="341">
        <v>3912119.54213</v>
      </c>
      <c r="AG13" s="342">
        <v>0.14119727861222384</v>
      </c>
      <c r="AH13" s="116"/>
      <c r="AI13" s="75"/>
    </row>
    <row r="14" spans="1:35" ht="19.5">
      <c r="A14" s="1099" t="s">
        <v>404</v>
      </c>
      <c r="B14" s="341">
        <v>75264.978430000003</v>
      </c>
      <c r="C14" s="342">
        <v>0.22629035292711816</v>
      </c>
      <c r="D14" s="341">
        <v>23895.955489999997</v>
      </c>
      <c r="E14" s="342">
        <v>7.9917417741735428E-2</v>
      </c>
      <c r="F14" s="341">
        <v>121684.59368999998</v>
      </c>
      <c r="G14" s="342">
        <v>0.16908381087260235</v>
      </c>
      <c r="H14" s="341">
        <v>33813.878450000004</v>
      </c>
      <c r="I14" s="342">
        <v>0.14555226393986728</v>
      </c>
      <c r="J14" s="341">
        <v>254659.40606000001</v>
      </c>
      <c r="K14" s="342">
        <v>0.16081081220928692</v>
      </c>
      <c r="L14" s="341">
        <v>3720396.7379400004</v>
      </c>
      <c r="M14" s="342">
        <v>0.41175402220432222</v>
      </c>
      <c r="N14" s="341">
        <v>1066571.51878</v>
      </c>
      <c r="O14" s="342">
        <v>0.25630937036945745</v>
      </c>
      <c r="P14" s="341">
        <v>1597229.9249300002</v>
      </c>
      <c r="Q14" s="342">
        <v>0.3408800187959079</v>
      </c>
      <c r="R14" s="341">
        <v>2378017.8311600001</v>
      </c>
      <c r="S14" s="342">
        <v>0.35688404861247025</v>
      </c>
      <c r="T14" s="341">
        <v>8762216.0128100011</v>
      </c>
      <c r="U14" s="342">
        <v>0.35697653515133176</v>
      </c>
      <c r="V14" s="341">
        <v>463702.36959000002</v>
      </c>
      <c r="W14" s="342">
        <v>0.74135621432848975</v>
      </c>
      <c r="X14" s="341">
        <v>122676.21044000002</v>
      </c>
      <c r="Y14" s="342">
        <v>0.65044543475300742</v>
      </c>
      <c r="Z14" s="341">
        <v>204540.6661</v>
      </c>
      <c r="AA14" s="342">
        <v>0.71967787972100994</v>
      </c>
      <c r="AB14" s="341">
        <v>323814.47904000006</v>
      </c>
      <c r="AC14" s="342">
        <v>0.67568658596337516</v>
      </c>
      <c r="AD14" s="341">
        <v>1114733.7251700002</v>
      </c>
      <c r="AE14" s="342">
        <v>0.70663190624559347</v>
      </c>
      <c r="AF14" s="341">
        <v>10131609.144040002</v>
      </c>
      <c r="AG14" s="342">
        <v>0.3656727826681615</v>
      </c>
      <c r="AH14" s="116"/>
      <c r="AI14" s="75"/>
    </row>
    <row r="15" spans="1:35" ht="19.5">
      <c r="A15" s="1099" t="s">
        <v>405</v>
      </c>
      <c r="B15" s="341">
        <v>0</v>
      </c>
      <c r="C15" s="342">
        <v>0</v>
      </c>
      <c r="D15" s="341">
        <v>0</v>
      </c>
      <c r="E15" s="342">
        <v>0</v>
      </c>
      <c r="F15" s="341">
        <v>156.00470000000001</v>
      </c>
      <c r="G15" s="342">
        <v>2.1677246387686956E-4</v>
      </c>
      <c r="H15" s="341">
        <v>0</v>
      </c>
      <c r="I15" s="342">
        <v>0</v>
      </c>
      <c r="J15" s="341">
        <v>156.00470000000001</v>
      </c>
      <c r="K15" s="342">
        <v>9.8512923216177478E-5</v>
      </c>
      <c r="L15" s="341">
        <v>0</v>
      </c>
      <c r="M15" s="342">
        <v>0</v>
      </c>
      <c r="N15" s="341">
        <v>0</v>
      </c>
      <c r="O15" s="342">
        <v>0</v>
      </c>
      <c r="P15" s="341">
        <v>0</v>
      </c>
      <c r="Q15" s="342">
        <v>0</v>
      </c>
      <c r="R15" s="341">
        <v>0</v>
      </c>
      <c r="S15" s="342">
        <v>0</v>
      </c>
      <c r="T15" s="341">
        <v>0</v>
      </c>
      <c r="U15" s="342">
        <v>0</v>
      </c>
      <c r="V15" s="341">
        <v>0</v>
      </c>
      <c r="W15" s="342">
        <v>0</v>
      </c>
      <c r="X15" s="341">
        <v>0</v>
      </c>
      <c r="Y15" s="342">
        <v>0</v>
      </c>
      <c r="Z15" s="341">
        <v>166.99064000000001</v>
      </c>
      <c r="AA15" s="342">
        <v>5.875578290612327E-4</v>
      </c>
      <c r="AB15" s="341">
        <v>0</v>
      </c>
      <c r="AC15" s="342">
        <v>0</v>
      </c>
      <c r="AD15" s="341">
        <v>166.99064000000001</v>
      </c>
      <c r="AE15" s="342">
        <v>1.0585569594243341E-4</v>
      </c>
      <c r="AF15" s="341">
        <v>322.99534000000006</v>
      </c>
      <c r="AG15" s="342">
        <v>1.1657635335856638E-5</v>
      </c>
      <c r="AI15" s="75"/>
    </row>
    <row r="16" spans="1:35" ht="19.5">
      <c r="A16" s="1099" t="s">
        <v>406</v>
      </c>
      <c r="B16" s="341">
        <v>2037.9292799999998</v>
      </c>
      <c r="C16" s="342">
        <v>6.1272021281532935E-3</v>
      </c>
      <c r="D16" s="341">
        <v>4185.6198800000002</v>
      </c>
      <c r="E16" s="342">
        <v>1.3998349327276576E-2</v>
      </c>
      <c r="F16" s="341">
        <v>15798.22437</v>
      </c>
      <c r="G16" s="342">
        <v>2.1952031070631237E-2</v>
      </c>
      <c r="H16" s="341">
        <v>1628.9843799999999</v>
      </c>
      <c r="I16" s="342">
        <v>7.0119836972348561E-3</v>
      </c>
      <c r="J16" s="341">
        <v>23650.75791</v>
      </c>
      <c r="K16" s="342">
        <v>1.4934840411809593E-2</v>
      </c>
      <c r="L16" s="341">
        <v>18087.230350000002</v>
      </c>
      <c r="M16" s="342">
        <v>2.0017999078432423E-3</v>
      </c>
      <c r="N16" s="341">
        <v>41800.091479999995</v>
      </c>
      <c r="O16" s="342">
        <v>1.004504146227294E-2</v>
      </c>
      <c r="P16" s="341">
        <v>30228.527300000005</v>
      </c>
      <c r="Q16" s="342">
        <v>6.45135731140788E-3</v>
      </c>
      <c r="R16" s="341">
        <v>12063.87362</v>
      </c>
      <c r="S16" s="342">
        <v>1.8105011674174861E-3</v>
      </c>
      <c r="T16" s="341">
        <v>102179.72275</v>
      </c>
      <c r="U16" s="342">
        <v>4.1628468570841714E-3</v>
      </c>
      <c r="V16" s="341">
        <v>6897.8976900000007</v>
      </c>
      <c r="W16" s="342">
        <v>1.1028193198161125E-2</v>
      </c>
      <c r="X16" s="341">
        <v>8838.709429999999</v>
      </c>
      <c r="Y16" s="342">
        <v>4.6864002215520791E-2</v>
      </c>
      <c r="Z16" s="341">
        <v>13908.39379</v>
      </c>
      <c r="AA16" s="342">
        <v>4.8936788678581811E-2</v>
      </c>
      <c r="AB16" s="341">
        <v>13114.50794</v>
      </c>
      <c r="AC16" s="342">
        <v>2.7365351675560992E-2</v>
      </c>
      <c r="AD16" s="341">
        <v>42759.508849999998</v>
      </c>
      <c r="AE16" s="342">
        <v>2.7105336966631127E-2</v>
      </c>
      <c r="AF16" s="341">
        <v>168589.98950999998</v>
      </c>
      <c r="AG16" s="342">
        <v>6.0847955855445951E-3</v>
      </c>
      <c r="AI16" s="75"/>
    </row>
    <row r="17" spans="1:35" ht="19.5">
      <c r="A17" s="1100" t="s">
        <v>407</v>
      </c>
      <c r="B17" s="341">
        <v>607.06153000000006</v>
      </c>
      <c r="C17" s="342">
        <v>1.8251804589293672E-3</v>
      </c>
      <c r="D17" s="341">
        <v>2358.4776699999998</v>
      </c>
      <c r="E17" s="342">
        <v>7.8876714206645368E-3</v>
      </c>
      <c r="F17" s="341">
        <v>5475.8921600000003</v>
      </c>
      <c r="G17" s="342">
        <v>7.6088902157898652E-3</v>
      </c>
      <c r="H17" s="341">
        <v>0</v>
      </c>
      <c r="I17" s="342">
        <v>0</v>
      </c>
      <c r="J17" s="341">
        <v>8441.4313600000005</v>
      </c>
      <c r="K17" s="342">
        <v>5.3305450374399781E-3</v>
      </c>
      <c r="L17" s="341">
        <v>15756.907220000003</v>
      </c>
      <c r="M17" s="342">
        <v>1.7438919508696654E-3</v>
      </c>
      <c r="N17" s="341">
        <v>25843.847539999999</v>
      </c>
      <c r="O17" s="342">
        <v>6.2105730129363946E-3</v>
      </c>
      <c r="P17" s="341">
        <v>14415.268559999999</v>
      </c>
      <c r="Q17" s="342">
        <v>3.0764994701036634E-3</v>
      </c>
      <c r="R17" s="341">
        <v>18645.87096</v>
      </c>
      <c r="S17" s="342">
        <v>2.7983027843254049E-3</v>
      </c>
      <c r="T17" s="341">
        <v>74661.894280000008</v>
      </c>
      <c r="U17" s="342">
        <v>3.0417584192109059E-3</v>
      </c>
      <c r="V17" s="341">
        <v>0</v>
      </c>
      <c r="W17" s="342">
        <v>0</v>
      </c>
      <c r="X17" s="341">
        <v>0</v>
      </c>
      <c r="Y17" s="342">
        <v>0</v>
      </c>
      <c r="Z17" s="341">
        <v>0</v>
      </c>
      <c r="AA17" s="342">
        <v>0</v>
      </c>
      <c r="AB17" s="341">
        <v>0</v>
      </c>
      <c r="AC17" s="342">
        <v>0</v>
      </c>
      <c r="AD17" s="341">
        <v>0</v>
      </c>
      <c r="AE17" s="342">
        <v>0</v>
      </c>
      <c r="AF17" s="341">
        <v>83103.32564000001</v>
      </c>
      <c r="AG17" s="342">
        <v>2.9993877481578057E-3</v>
      </c>
      <c r="AH17" s="116"/>
      <c r="AI17" s="75"/>
    </row>
    <row r="18" spans="1:35" ht="19.5">
      <c r="A18" s="1100" t="s">
        <v>408</v>
      </c>
      <c r="B18" s="341">
        <v>6877.4889000000003</v>
      </c>
      <c r="C18" s="342">
        <v>2.0677736483785472E-2</v>
      </c>
      <c r="D18" s="341">
        <v>3337.3250900000003</v>
      </c>
      <c r="E18" s="342">
        <v>1.116131989236078E-2</v>
      </c>
      <c r="F18" s="341">
        <v>10804.3716</v>
      </c>
      <c r="G18" s="342">
        <v>1.5012946740535863E-2</v>
      </c>
      <c r="H18" s="341">
        <v>5549.4232199999997</v>
      </c>
      <c r="I18" s="342">
        <v>2.3887561860904131E-2</v>
      </c>
      <c r="J18" s="341">
        <v>26568.608810000002</v>
      </c>
      <c r="K18" s="342">
        <v>1.677738760216959E-2</v>
      </c>
      <c r="L18" s="341">
        <v>4725.8359900000005</v>
      </c>
      <c r="M18" s="342">
        <v>5.2303077177674566E-4</v>
      </c>
      <c r="N18" s="341">
        <v>10758.471240000001</v>
      </c>
      <c r="O18" s="342">
        <v>2.5853840470224489E-3</v>
      </c>
      <c r="P18" s="341">
        <v>13205.56241</v>
      </c>
      <c r="Q18" s="342">
        <v>2.8183245832491001E-3</v>
      </c>
      <c r="R18" s="341">
        <v>7563.1513099999993</v>
      </c>
      <c r="S18" s="342">
        <v>1.1350495460603215E-3</v>
      </c>
      <c r="T18" s="341">
        <v>36253.020950000006</v>
      </c>
      <c r="U18" s="342">
        <v>1.4769640224093692E-3</v>
      </c>
      <c r="V18" s="341">
        <v>0</v>
      </c>
      <c r="W18" s="342">
        <v>0</v>
      </c>
      <c r="X18" s="341">
        <v>0</v>
      </c>
      <c r="Y18" s="342">
        <v>0</v>
      </c>
      <c r="Z18" s="341">
        <v>0</v>
      </c>
      <c r="AA18" s="342">
        <v>0</v>
      </c>
      <c r="AB18" s="341">
        <v>0</v>
      </c>
      <c r="AC18" s="342">
        <v>0</v>
      </c>
      <c r="AD18" s="341">
        <v>0</v>
      </c>
      <c r="AE18" s="342">
        <v>0</v>
      </c>
      <c r="AF18" s="341">
        <v>62821.629760000011</v>
      </c>
      <c r="AG18" s="342">
        <v>2.2673752845668886E-3</v>
      </c>
    </row>
    <row r="19" spans="1:35" ht="19.5">
      <c r="A19" s="1101" t="s">
        <v>409</v>
      </c>
      <c r="B19" s="341">
        <v>0</v>
      </c>
      <c r="C19" s="342">
        <v>0</v>
      </c>
      <c r="D19" s="341">
        <v>0</v>
      </c>
      <c r="E19" s="342">
        <v>0</v>
      </c>
      <c r="F19" s="341">
        <v>46.959319999999998</v>
      </c>
      <c r="G19" s="342">
        <v>6.5251159089324602E-5</v>
      </c>
      <c r="H19" s="341">
        <v>0</v>
      </c>
      <c r="I19" s="342">
        <v>0</v>
      </c>
      <c r="J19" s="341">
        <v>46.959319999999998</v>
      </c>
      <c r="K19" s="342">
        <v>2.9653593035619485E-5</v>
      </c>
      <c r="L19" s="341">
        <v>0</v>
      </c>
      <c r="M19" s="342">
        <v>0</v>
      </c>
      <c r="N19" s="341">
        <v>0</v>
      </c>
      <c r="O19" s="342">
        <v>0</v>
      </c>
      <c r="P19" s="341">
        <v>6083.8824999999997</v>
      </c>
      <c r="Q19" s="342">
        <v>1.2984191872331618E-3</v>
      </c>
      <c r="R19" s="341">
        <v>0</v>
      </c>
      <c r="S19" s="342">
        <v>0</v>
      </c>
      <c r="T19" s="341">
        <v>6083.8824999999997</v>
      </c>
      <c r="U19" s="342">
        <v>2.4786004955170413E-4</v>
      </c>
      <c r="V19" s="341">
        <v>0</v>
      </c>
      <c r="W19" s="342">
        <v>0</v>
      </c>
      <c r="X19" s="341">
        <v>0</v>
      </c>
      <c r="Y19" s="342">
        <v>0</v>
      </c>
      <c r="Z19" s="341">
        <v>0</v>
      </c>
      <c r="AA19" s="342">
        <v>0</v>
      </c>
      <c r="AB19" s="341">
        <v>0</v>
      </c>
      <c r="AC19" s="342">
        <v>0</v>
      </c>
      <c r="AD19" s="341">
        <v>0</v>
      </c>
      <c r="AE19" s="342">
        <v>0</v>
      </c>
      <c r="AF19" s="341">
        <v>6130.8418199999996</v>
      </c>
      <c r="AG19" s="342">
        <v>2.2127600428965824E-4</v>
      </c>
    </row>
    <row r="20" spans="1:35" ht="17.25" customHeight="1">
      <c r="A20" s="1102" t="s">
        <v>410</v>
      </c>
      <c r="B20" s="341">
        <v>32379.575250000002</v>
      </c>
      <c r="C20" s="342">
        <v>9.7351858245296782E-2</v>
      </c>
      <c r="D20" s="341">
        <v>27562.867569999999</v>
      </c>
      <c r="E20" s="342">
        <v>9.2181005387025935E-2</v>
      </c>
      <c r="F20" s="341">
        <v>45086.707670000003</v>
      </c>
      <c r="G20" s="342">
        <v>6.2649117044050934E-2</v>
      </c>
      <c r="H20" s="341">
        <v>12512.278</v>
      </c>
      <c r="I20" s="342">
        <v>5.385925760151878E-2</v>
      </c>
      <c r="J20" s="341">
        <v>117541.42849000001</v>
      </c>
      <c r="K20" s="342">
        <v>7.4224364519499639E-2</v>
      </c>
      <c r="L20" s="341">
        <v>549096.81623</v>
      </c>
      <c r="M20" s="342">
        <v>6.0771159257460974E-2</v>
      </c>
      <c r="N20" s="341">
        <v>167457.37243000002</v>
      </c>
      <c r="O20" s="342">
        <v>4.0241927461509751E-2</v>
      </c>
      <c r="P20" s="341">
        <v>62206.938250000007</v>
      </c>
      <c r="Q20" s="342">
        <v>1.3276173923942236E-2</v>
      </c>
      <c r="R20" s="341">
        <v>90004.75</v>
      </c>
      <c r="S20" s="342">
        <v>1.3507577257603844E-2</v>
      </c>
      <c r="T20" s="341">
        <v>868765.87690999999</v>
      </c>
      <c r="U20" s="342">
        <v>3.5393904024238192E-2</v>
      </c>
      <c r="V20" s="341">
        <v>77938.122940000001</v>
      </c>
      <c r="W20" s="342">
        <v>0.12460559954816515</v>
      </c>
      <c r="X20" s="341">
        <v>15691.82913</v>
      </c>
      <c r="Y20" s="342">
        <v>8.3200146009765788E-2</v>
      </c>
      <c r="Z20" s="341">
        <v>4380.7150599999995</v>
      </c>
      <c r="AA20" s="342">
        <v>1.541357905083451E-2</v>
      </c>
      <c r="AB20" s="341">
        <v>12000.633330000001</v>
      </c>
      <c r="AC20" s="342">
        <v>2.5041088305209309E-2</v>
      </c>
      <c r="AD20" s="341">
        <v>110011.30046</v>
      </c>
      <c r="AE20" s="342">
        <v>6.9736380264938461E-2</v>
      </c>
      <c r="AF20" s="341">
        <v>1096318.60586</v>
      </c>
      <c r="AG20" s="342">
        <v>3.9568628200736963E-2</v>
      </c>
    </row>
    <row r="21" spans="1:35" ht="19.5">
      <c r="A21" s="343" t="s">
        <v>411</v>
      </c>
      <c r="B21" s="341">
        <v>140887.43744000001</v>
      </c>
      <c r="C21" s="342">
        <v>0.4235896775144386</v>
      </c>
      <c r="D21" s="341">
        <v>169809.43298000001</v>
      </c>
      <c r="E21" s="342">
        <v>0.56790913414736555</v>
      </c>
      <c r="F21" s="341">
        <v>404748.91086</v>
      </c>
      <c r="G21" s="342">
        <v>0.56240881626387951</v>
      </c>
      <c r="H21" s="341">
        <v>132308.84278000001</v>
      </c>
      <c r="I21" s="342">
        <v>0.56952507339166125</v>
      </c>
      <c r="J21" s="341">
        <v>847754.62406000006</v>
      </c>
      <c r="K21" s="342">
        <v>0.53533506481652271</v>
      </c>
      <c r="L21" s="341">
        <v>3163632.7530099996</v>
      </c>
      <c r="M21" s="342">
        <v>0.35013430087848024</v>
      </c>
      <c r="N21" s="341">
        <v>2092032.1745800001</v>
      </c>
      <c r="O21" s="342">
        <v>0.50273932879118011</v>
      </c>
      <c r="P21" s="341">
        <v>2135476.4324599998</v>
      </c>
      <c r="Q21" s="342">
        <v>0.4557523216121096</v>
      </c>
      <c r="R21" s="341">
        <v>3373202.7251900001</v>
      </c>
      <c r="S21" s="342">
        <v>0.50623768652280865</v>
      </c>
      <c r="T21" s="341">
        <v>10764344.085239999</v>
      </c>
      <c r="U21" s="342">
        <v>0.43854411362467627</v>
      </c>
      <c r="V21" s="341">
        <v>80684.711290000007</v>
      </c>
      <c r="W21" s="342">
        <v>0.12899677905254234</v>
      </c>
      <c r="X21" s="341">
        <v>38589.819869999999</v>
      </c>
      <c r="Y21" s="342">
        <v>0.2046083105465577</v>
      </c>
      <c r="Z21" s="341">
        <v>62788.213069999998</v>
      </c>
      <c r="AA21" s="342">
        <v>0.22092080227995603</v>
      </c>
      <c r="AB21" s="341">
        <v>127943.03750000001</v>
      </c>
      <c r="AC21" s="342">
        <v>0.26697198489225116</v>
      </c>
      <c r="AD21" s="341">
        <v>310005.78173000005</v>
      </c>
      <c r="AE21" s="342">
        <v>0.1965132762603177</v>
      </c>
      <c r="AF21" s="341">
        <v>11922104.491029998</v>
      </c>
      <c r="AG21" s="342">
        <v>0.43029582591626991</v>
      </c>
    </row>
    <row r="22" spans="1:35" ht="19.5">
      <c r="A22" s="1099" t="s">
        <v>412</v>
      </c>
      <c r="B22" s="341">
        <v>57227.86525000001</v>
      </c>
      <c r="C22" s="342">
        <v>0.172060287464671</v>
      </c>
      <c r="D22" s="341">
        <v>61989.528790000004</v>
      </c>
      <c r="E22" s="342">
        <v>0.20731722027172916</v>
      </c>
      <c r="F22" s="341">
        <v>108722.47140000001</v>
      </c>
      <c r="G22" s="342">
        <v>0.15107261514659803</v>
      </c>
      <c r="H22" s="341">
        <v>27152.905909999998</v>
      </c>
      <c r="I22" s="342">
        <v>0.11688002408805906</v>
      </c>
      <c r="J22" s="341">
        <v>255092.77135000002</v>
      </c>
      <c r="K22" s="342">
        <v>0.16108447115378235</v>
      </c>
      <c r="L22" s="341">
        <v>1195193.5374799999</v>
      </c>
      <c r="M22" s="342">
        <v>0.13227775988280607</v>
      </c>
      <c r="N22" s="341">
        <v>615125.55107000005</v>
      </c>
      <c r="O22" s="342">
        <v>0.14782172589163056</v>
      </c>
      <c r="P22" s="341">
        <v>658502.29983999988</v>
      </c>
      <c r="Q22" s="342">
        <v>0.14053723439751187</v>
      </c>
      <c r="R22" s="341">
        <v>394692.98567999998</v>
      </c>
      <c r="S22" s="342">
        <v>5.923405150402538E-2</v>
      </c>
      <c r="T22" s="341">
        <v>2863514.3740699999</v>
      </c>
      <c r="U22" s="342">
        <v>0.11666083535456302</v>
      </c>
      <c r="V22" s="341">
        <v>0</v>
      </c>
      <c r="W22" s="342">
        <v>0</v>
      </c>
      <c r="X22" s="341">
        <v>0</v>
      </c>
      <c r="Y22" s="342">
        <v>0</v>
      </c>
      <c r="Z22" s="341">
        <v>0</v>
      </c>
      <c r="AA22" s="342">
        <v>0</v>
      </c>
      <c r="AB22" s="341">
        <v>0</v>
      </c>
      <c r="AC22" s="342">
        <v>0</v>
      </c>
      <c r="AD22" s="341">
        <v>0</v>
      </c>
      <c r="AE22" s="342">
        <v>0</v>
      </c>
      <c r="AF22" s="341">
        <v>3118607.14542</v>
      </c>
      <c r="AG22" s="342">
        <v>0.11255761416589846</v>
      </c>
    </row>
    <row r="23" spans="1:35" ht="19.5">
      <c r="A23" s="1099" t="s">
        <v>413</v>
      </c>
      <c r="B23" s="341">
        <v>37816.950499999999</v>
      </c>
      <c r="C23" s="342">
        <v>0.11369977450045164</v>
      </c>
      <c r="D23" s="341">
        <v>61158.383150000016</v>
      </c>
      <c r="E23" s="342">
        <v>0.20453754429920326</v>
      </c>
      <c r="F23" s="341">
        <v>102419.10903000002</v>
      </c>
      <c r="G23" s="342">
        <v>0.14231393421164132</v>
      </c>
      <c r="H23" s="341">
        <v>54226.916849999994</v>
      </c>
      <c r="I23" s="342">
        <v>0.23342044378811666</v>
      </c>
      <c r="J23" s="341">
        <v>255621.35953000002</v>
      </c>
      <c r="K23" s="342">
        <v>0.16141826088440789</v>
      </c>
      <c r="L23" s="341">
        <v>1030755.01218</v>
      </c>
      <c r="M23" s="342">
        <v>0.11407856528962068</v>
      </c>
      <c r="N23" s="341">
        <v>964330.06797999993</v>
      </c>
      <c r="O23" s="342">
        <v>0.23173957695308811</v>
      </c>
      <c r="P23" s="341">
        <v>758580.35488</v>
      </c>
      <c r="Q23" s="342">
        <v>0.16189584329321499</v>
      </c>
      <c r="R23" s="341">
        <v>1995854.00217</v>
      </c>
      <c r="S23" s="342">
        <v>0.29953032622399495</v>
      </c>
      <c r="T23" s="341">
        <v>4749519.4372100001</v>
      </c>
      <c r="U23" s="342">
        <v>0.19349751134306958</v>
      </c>
      <c r="V23" s="341">
        <v>64512.230640000002</v>
      </c>
      <c r="W23" s="342">
        <v>0.10314060531423302</v>
      </c>
      <c r="X23" s="341">
        <v>23589.870420000003</v>
      </c>
      <c r="Y23" s="342">
        <v>0.1250766017801683</v>
      </c>
      <c r="Z23" s="341">
        <v>52084.510869999998</v>
      </c>
      <c r="AA23" s="342">
        <v>0.18325974518388202</v>
      </c>
      <c r="AB23" s="341">
        <v>27382.751800000002</v>
      </c>
      <c r="AC23" s="342">
        <v>5.7138143213598974E-2</v>
      </c>
      <c r="AD23" s="341">
        <v>167569.36373000001</v>
      </c>
      <c r="AE23" s="342">
        <v>0.10622255005591877</v>
      </c>
      <c r="AF23" s="341">
        <v>5172710.1604700005</v>
      </c>
      <c r="AG23" s="342">
        <v>0.18669485680146258</v>
      </c>
    </row>
    <row r="24" spans="1:35" ht="19.5">
      <c r="A24" s="1099" t="s">
        <v>405</v>
      </c>
      <c r="B24" s="341">
        <v>0</v>
      </c>
      <c r="C24" s="342">
        <v>0</v>
      </c>
      <c r="D24" s="341">
        <v>0</v>
      </c>
      <c r="E24" s="342">
        <v>0</v>
      </c>
      <c r="F24" s="341">
        <v>0</v>
      </c>
      <c r="G24" s="342">
        <v>0</v>
      </c>
      <c r="H24" s="341">
        <v>0</v>
      </c>
      <c r="I24" s="342">
        <v>0</v>
      </c>
      <c r="J24" s="341">
        <v>0</v>
      </c>
      <c r="K24" s="342">
        <v>0</v>
      </c>
      <c r="L24" s="341">
        <v>0</v>
      </c>
      <c r="M24" s="342">
        <v>0</v>
      </c>
      <c r="N24" s="341">
        <v>0</v>
      </c>
      <c r="O24" s="342">
        <v>0</v>
      </c>
      <c r="P24" s="341">
        <v>0</v>
      </c>
      <c r="Q24" s="342">
        <v>0</v>
      </c>
      <c r="R24" s="341">
        <v>0</v>
      </c>
      <c r="S24" s="342">
        <v>0</v>
      </c>
      <c r="T24" s="341">
        <v>0</v>
      </c>
      <c r="U24" s="342">
        <v>0</v>
      </c>
      <c r="V24" s="341">
        <v>0</v>
      </c>
      <c r="W24" s="342">
        <v>0</v>
      </c>
      <c r="X24" s="341">
        <v>0</v>
      </c>
      <c r="Y24" s="342">
        <v>0</v>
      </c>
      <c r="Z24" s="341">
        <v>0</v>
      </c>
      <c r="AA24" s="342">
        <v>0</v>
      </c>
      <c r="AB24" s="341">
        <v>0</v>
      </c>
      <c r="AC24" s="342">
        <v>0</v>
      </c>
      <c r="AD24" s="341">
        <v>0</v>
      </c>
      <c r="AE24" s="342">
        <v>0</v>
      </c>
      <c r="AF24" s="341">
        <v>0</v>
      </c>
      <c r="AG24" s="342">
        <v>0</v>
      </c>
    </row>
    <row r="25" spans="1:35" ht="19.5">
      <c r="A25" s="1099" t="s">
        <v>414</v>
      </c>
      <c r="B25" s="341">
        <v>0</v>
      </c>
      <c r="C25" s="342">
        <v>0</v>
      </c>
      <c r="D25" s="341">
        <v>4318.8589800000009</v>
      </c>
      <c r="E25" s="342">
        <v>1.4443952970064115E-2</v>
      </c>
      <c r="F25" s="341">
        <v>13371.739160000001</v>
      </c>
      <c r="G25" s="342">
        <v>1.8580368694225378E-2</v>
      </c>
      <c r="H25" s="341">
        <v>0</v>
      </c>
      <c r="I25" s="342">
        <v>0</v>
      </c>
      <c r="J25" s="341">
        <v>17690.598140000002</v>
      </c>
      <c r="K25" s="342">
        <v>1.1171154049936138E-2</v>
      </c>
      <c r="L25" s="341">
        <v>0</v>
      </c>
      <c r="M25" s="342">
        <v>0</v>
      </c>
      <c r="N25" s="341">
        <v>58537.916150000005</v>
      </c>
      <c r="O25" s="342">
        <v>1.4067332726368637E-2</v>
      </c>
      <c r="P25" s="341">
        <v>74958.897169999997</v>
      </c>
      <c r="Q25" s="342">
        <v>1.5997690675216947E-2</v>
      </c>
      <c r="R25" s="341">
        <v>0</v>
      </c>
      <c r="S25" s="342">
        <v>0</v>
      </c>
      <c r="T25" s="341">
        <v>133496.81332000002</v>
      </c>
      <c r="U25" s="342">
        <v>5.4387189043328494E-3</v>
      </c>
      <c r="V25" s="341">
        <v>0</v>
      </c>
      <c r="W25" s="342">
        <v>0</v>
      </c>
      <c r="X25" s="341">
        <v>9853.7043300000005</v>
      </c>
      <c r="Y25" s="342">
        <v>5.2245638937381246E-2</v>
      </c>
      <c r="Z25" s="341">
        <v>10703.702200000002</v>
      </c>
      <c r="AA25" s="342">
        <v>3.7661057096074015E-2</v>
      </c>
      <c r="AB25" s="341">
        <v>0</v>
      </c>
      <c r="AC25" s="342">
        <v>0</v>
      </c>
      <c r="AD25" s="341">
        <v>20557.40653</v>
      </c>
      <c r="AE25" s="342">
        <v>1.3031380531296096E-2</v>
      </c>
      <c r="AF25" s="341">
        <v>171744.81799000004</v>
      </c>
      <c r="AG25" s="342">
        <v>6.1986605099333342E-3</v>
      </c>
    </row>
    <row r="26" spans="1:35" ht="19.5">
      <c r="A26" s="1100" t="s">
        <v>407</v>
      </c>
      <c r="B26" s="341">
        <v>4388.8563800000011</v>
      </c>
      <c r="C26" s="342">
        <v>1.3195457965889361E-2</v>
      </c>
      <c r="D26" s="341">
        <v>5223.0613500000009</v>
      </c>
      <c r="E26" s="342">
        <v>1.7467959210643084E-2</v>
      </c>
      <c r="F26" s="341">
        <v>14026.962159999999</v>
      </c>
      <c r="G26" s="342">
        <v>1.949081757236042E-2</v>
      </c>
      <c r="H26" s="341">
        <v>2128.2011600000001</v>
      </c>
      <c r="I26" s="342">
        <v>9.1608685887806431E-3</v>
      </c>
      <c r="J26" s="341">
        <v>25767.081050000001</v>
      </c>
      <c r="K26" s="342">
        <v>1.6271243603453434E-2</v>
      </c>
      <c r="L26" s="341">
        <v>168917.92132999998</v>
      </c>
      <c r="M26" s="342">
        <v>1.8694950681128798E-2</v>
      </c>
      <c r="N26" s="341">
        <v>138555.14368000001</v>
      </c>
      <c r="O26" s="342">
        <v>3.3296390361794125E-2</v>
      </c>
      <c r="P26" s="341">
        <v>154172.40621000002</v>
      </c>
      <c r="Q26" s="342">
        <v>3.2903398506622883E-2</v>
      </c>
      <c r="R26" s="341">
        <v>81259.961460000006</v>
      </c>
      <c r="S26" s="342">
        <v>1.2195192002320556E-2</v>
      </c>
      <c r="T26" s="341">
        <v>542905.43268000009</v>
      </c>
      <c r="U26" s="342">
        <v>2.2118206169490319E-2</v>
      </c>
      <c r="V26" s="341">
        <v>0</v>
      </c>
      <c r="W26" s="342">
        <v>0</v>
      </c>
      <c r="X26" s="341">
        <v>0</v>
      </c>
      <c r="Y26" s="342">
        <v>0</v>
      </c>
      <c r="Z26" s="341">
        <v>0</v>
      </c>
      <c r="AA26" s="342">
        <v>0</v>
      </c>
      <c r="AB26" s="341">
        <v>0</v>
      </c>
      <c r="AC26" s="342">
        <v>0</v>
      </c>
      <c r="AD26" s="341">
        <v>0</v>
      </c>
      <c r="AE26" s="342">
        <v>0</v>
      </c>
      <c r="AF26" s="341">
        <v>568672.51373000012</v>
      </c>
      <c r="AG26" s="342">
        <v>2.0524682463187446E-2</v>
      </c>
    </row>
    <row r="27" spans="1:35" ht="39">
      <c r="A27" s="1100" t="s">
        <v>415</v>
      </c>
      <c r="B27" s="341">
        <v>28635.365310000001</v>
      </c>
      <c r="C27" s="342">
        <v>8.6094582863974076E-2</v>
      </c>
      <c r="D27" s="341">
        <v>37119.600709999992</v>
      </c>
      <c r="E27" s="342">
        <v>0.12414245739572595</v>
      </c>
      <c r="F27" s="341">
        <v>162941.82711000001</v>
      </c>
      <c r="G27" s="342">
        <v>0.22641177689668068</v>
      </c>
      <c r="H27" s="341">
        <v>37012.458860000006</v>
      </c>
      <c r="I27" s="342">
        <v>0.15932059343681115</v>
      </c>
      <c r="J27" s="341">
        <v>265709.25199000002</v>
      </c>
      <c r="K27" s="342">
        <v>0.1677885034176459</v>
      </c>
      <c r="L27" s="341">
        <v>643594.45201999997</v>
      </c>
      <c r="M27" s="342">
        <v>7.1229662574737868E-2</v>
      </c>
      <c r="N27" s="341">
        <v>315483.49569999997</v>
      </c>
      <c r="O27" s="342">
        <v>7.5814302858298599E-2</v>
      </c>
      <c r="P27" s="341">
        <v>390229.07436000003</v>
      </c>
      <c r="Q27" s="342">
        <v>8.328249560461766E-2</v>
      </c>
      <c r="R27" s="341">
        <v>812131.97588000004</v>
      </c>
      <c r="S27" s="342">
        <v>0.12188173854790511</v>
      </c>
      <c r="T27" s="341">
        <v>2161438.9979600003</v>
      </c>
      <c r="U27" s="342">
        <v>8.8057975665596977E-2</v>
      </c>
      <c r="V27" s="341">
        <v>4826.2856500000007</v>
      </c>
      <c r="W27" s="342">
        <v>7.7161496110436864E-3</v>
      </c>
      <c r="X27" s="341">
        <v>5146.2451200000005</v>
      </c>
      <c r="Y27" s="342">
        <v>2.7286069829008178E-2</v>
      </c>
      <c r="Z27" s="341">
        <v>0</v>
      </c>
      <c r="AA27" s="342">
        <v>0</v>
      </c>
      <c r="AB27" s="341">
        <v>21853.5857</v>
      </c>
      <c r="AC27" s="342">
        <v>4.5600724082714671E-2</v>
      </c>
      <c r="AD27" s="341">
        <v>31826.116470000001</v>
      </c>
      <c r="AE27" s="342">
        <v>2.0174637980169378E-2</v>
      </c>
      <c r="AF27" s="341">
        <v>2458974.3664199999</v>
      </c>
      <c r="AG27" s="342">
        <v>8.874996916037077E-2</v>
      </c>
    </row>
    <row r="28" spans="1:35" ht="19.5" customHeight="1">
      <c r="A28" s="1101" t="s">
        <v>409</v>
      </c>
      <c r="B28" s="341">
        <v>12818.4</v>
      </c>
      <c r="C28" s="342">
        <v>3.8539574719452574E-2</v>
      </c>
      <c r="D28" s="341">
        <v>0</v>
      </c>
      <c r="E28" s="342">
        <v>0</v>
      </c>
      <c r="F28" s="341">
        <v>3266.8020000000001</v>
      </c>
      <c r="G28" s="342">
        <v>4.5393037423736926E-3</v>
      </c>
      <c r="H28" s="341">
        <v>11788.36</v>
      </c>
      <c r="I28" s="342">
        <v>5.0743143489893679E-2</v>
      </c>
      <c r="J28" s="341">
        <v>27873.561999999998</v>
      </c>
      <c r="K28" s="342">
        <v>1.7601431707297038E-2</v>
      </c>
      <c r="L28" s="341">
        <v>125171.83</v>
      </c>
      <c r="M28" s="342">
        <v>1.3853362450186851E-2</v>
      </c>
      <c r="N28" s="341">
        <v>0</v>
      </c>
      <c r="O28" s="342">
        <v>0</v>
      </c>
      <c r="P28" s="341">
        <v>99033.4</v>
      </c>
      <c r="Q28" s="342">
        <v>2.1135659134925208E-2</v>
      </c>
      <c r="R28" s="341">
        <v>89263.8</v>
      </c>
      <c r="S28" s="342">
        <v>1.3396378244562628E-2</v>
      </c>
      <c r="T28" s="341">
        <v>313469.02999999997</v>
      </c>
      <c r="U28" s="342">
        <v>1.2770866187623549E-2</v>
      </c>
      <c r="V28" s="341">
        <v>11346.195</v>
      </c>
      <c r="W28" s="342">
        <v>1.8140024127265616E-2</v>
      </c>
      <c r="X28" s="341">
        <v>0</v>
      </c>
      <c r="Y28" s="342">
        <v>0</v>
      </c>
      <c r="Z28" s="341">
        <v>0</v>
      </c>
      <c r="AA28" s="342">
        <v>0</v>
      </c>
      <c r="AB28" s="341">
        <v>78706.7</v>
      </c>
      <c r="AC28" s="342">
        <v>0.16423311759593753</v>
      </c>
      <c r="AD28" s="341">
        <v>90052.89499999999</v>
      </c>
      <c r="AE28" s="342">
        <v>5.7084707692933459E-2</v>
      </c>
      <c r="AF28" s="341">
        <v>431395.48699999996</v>
      </c>
      <c r="AG28" s="342">
        <v>1.5570042815417344E-2</v>
      </c>
    </row>
    <row r="29" spans="1:35" ht="19.5">
      <c r="A29" s="1099" t="s">
        <v>410</v>
      </c>
      <c r="B29" s="341">
        <v>0</v>
      </c>
      <c r="C29" s="342">
        <v>0</v>
      </c>
      <c r="D29" s="341">
        <v>0</v>
      </c>
      <c r="E29" s="342">
        <v>0</v>
      </c>
      <c r="F29" s="341">
        <v>0</v>
      </c>
      <c r="G29" s="342">
        <v>0</v>
      </c>
      <c r="H29" s="341">
        <v>0</v>
      </c>
      <c r="I29" s="342">
        <v>0</v>
      </c>
      <c r="J29" s="341">
        <v>0</v>
      </c>
      <c r="K29" s="342">
        <v>0</v>
      </c>
      <c r="L29" s="341">
        <v>0</v>
      </c>
      <c r="M29" s="342">
        <v>0</v>
      </c>
      <c r="N29" s="341">
        <v>0</v>
      </c>
      <c r="O29" s="342">
        <v>0</v>
      </c>
      <c r="P29" s="341">
        <v>0</v>
      </c>
      <c r="Q29" s="342">
        <v>0</v>
      </c>
      <c r="R29" s="341">
        <v>0</v>
      </c>
      <c r="S29" s="342">
        <v>0</v>
      </c>
      <c r="T29" s="341">
        <v>0</v>
      </c>
      <c r="U29" s="342">
        <v>0</v>
      </c>
      <c r="V29" s="341">
        <v>0</v>
      </c>
      <c r="W29" s="342">
        <v>0</v>
      </c>
      <c r="X29" s="341">
        <v>0</v>
      </c>
      <c r="Y29" s="342">
        <v>0</v>
      </c>
      <c r="Z29" s="341">
        <v>0</v>
      </c>
      <c r="AA29" s="342">
        <v>0</v>
      </c>
      <c r="AB29" s="341">
        <v>0</v>
      </c>
      <c r="AC29" s="342">
        <v>0</v>
      </c>
      <c r="AD29" s="341">
        <v>0</v>
      </c>
      <c r="AE29" s="342">
        <v>0</v>
      </c>
      <c r="AF29" s="341">
        <v>0</v>
      </c>
      <c r="AG29" s="342">
        <v>0</v>
      </c>
    </row>
    <row r="30" spans="1:35" s="994" customFormat="1" ht="19.5">
      <c r="A30" s="1103" t="s">
        <v>1577</v>
      </c>
      <c r="B30" s="341">
        <v>2883.4183499999999</v>
      </c>
      <c r="C30" s="342">
        <v>8.6692346117507382E-3</v>
      </c>
      <c r="D30" s="341">
        <v>541.67999999999995</v>
      </c>
      <c r="E30" s="342">
        <v>1.8115897002092738E-3</v>
      </c>
      <c r="F30" s="341">
        <v>1183.2</v>
      </c>
      <c r="G30" s="342">
        <v>1.644086231114268E-3</v>
      </c>
      <c r="H30" s="341">
        <v>1619.7963</v>
      </c>
      <c r="I30" s="342">
        <v>6.9724334916221485E-3</v>
      </c>
      <c r="J30" s="341">
        <v>6228.09465</v>
      </c>
      <c r="K30" s="342">
        <v>3.9328802916741333E-3</v>
      </c>
      <c r="L30" s="341">
        <v>82443.679680000001</v>
      </c>
      <c r="M30" s="342">
        <v>9.1244345978975031E-3</v>
      </c>
      <c r="N30" s="341">
        <v>29968.522619999996</v>
      </c>
      <c r="O30" s="342">
        <v>7.2017797478984005E-3</v>
      </c>
      <c r="P30" s="341">
        <v>32746.806960000002</v>
      </c>
      <c r="Q30" s="342">
        <v>6.9888073080774408E-3</v>
      </c>
      <c r="R30" s="341">
        <v>22947.114249999999</v>
      </c>
      <c r="S30" s="342">
        <v>3.4438173382064516E-3</v>
      </c>
      <c r="T30" s="341">
        <v>168106.12351</v>
      </c>
      <c r="U30" s="342">
        <v>6.8487174272569363E-3</v>
      </c>
      <c r="V30" s="341">
        <v>0</v>
      </c>
      <c r="W30" s="342">
        <v>0</v>
      </c>
      <c r="X30" s="341">
        <v>0</v>
      </c>
      <c r="Y30" s="342">
        <v>0</v>
      </c>
      <c r="Z30" s="341">
        <v>0</v>
      </c>
      <c r="AA30" s="342">
        <v>0</v>
      </c>
      <c r="AB30" s="341">
        <v>0</v>
      </c>
      <c r="AC30" s="342">
        <v>0</v>
      </c>
      <c r="AD30" s="341">
        <v>0</v>
      </c>
      <c r="AE30" s="342">
        <v>0</v>
      </c>
      <c r="AF30" s="341">
        <v>174334.21816000002</v>
      </c>
      <c r="AG30" s="342">
        <v>6.2921178425390167E-3</v>
      </c>
    </row>
    <row r="31" spans="1:35" ht="19.5">
      <c r="A31" s="343" t="s">
        <v>416</v>
      </c>
      <c r="B31" s="341">
        <v>0</v>
      </c>
      <c r="C31" s="342">
        <v>0</v>
      </c>
      <c r="D31" s="341">
        <v>0</v>
      </c>
      <c r="E31" s="342">
        <v>0</v>
      </c>
      <c r="F31" s="341">
        <v>0</v>
      </c>
      <c r="G31" s="342">
        <v>0</v>
      </c>
      <c r="H31" s="341">
        <v>0</v>
      </c>
      <c r="I31" s="342">
        <v>0</v>
      </c>
      <c r="J31" s="341">
        <v>0</v>
      </c>
      <c r="K31" s="342">
        <v>0</v>
      </c>
      <c r="L31" s="341">
        <v>1.065E-2</v>
      </c>
      <c r="M31" s="342">
        <v>1.1786862115420854E-9</v>
      </c>
      <c r="N31" s="341">
        <v>0</v>
      </c>
      <c r="O31" s="342">
        <v>0</v>
      </c>
      <c r="P31" s="341">
        <v>0</v>
      </c>
      <c r="Q31" s="342">
        <v>0</v>
      </c>
      <c r="R31" s="341">
        <v>0</v>
      </c>
      <c r="S31" s="342">
        <v>0</v>
      </c>
      <c r="T31" s="341">
        <v>1.065E-2</v>
      </c>
      <c r="U31" s="342">
        <v>4.3388568528824302E-10</v>
      </c>
      <c r="V31" s="341">
        <v>0</v>
      </c>
      <c r="W31" s="342">
        <v>0</v>
      </c>
      <c r="X31" s="341">
        <v>0</v>
      </c>
      <c r="Y31" s="342">
        <v>0</v>
      </c>
      <c r="Z31" s="341">
        <v>0</v>
      </c>
      <c r="AA31" s="342">
        <v>0</v>
      </c>
      <c r="AB31" s="341">
        <v>0</v>
      </c>
      <c r="AC31" s="342">
        <v>0</v>
      </c>
      <c r="AD31" s="341">
        <v>0</v>
      </c>
      <c r="AE31" s="342">
        <v>0</v>
      </c>
      <c r="AF31" s="341">
        <v>1.065E-2</v>
      </c>
      <c r="AG31" s="342">
        <v>3.8438268591389953E-10</v>
      </c>
    </row>
    <row r="32" spans="1:35" ht="18">
      <c r="A32" s="336" t="s">
        <v>417</v>
      </c>
      <c r="B32" s="339">
        <v>332859.48510000011</v>
      </c>
      <c r="C32" s="340">
        <v>1.0007694405768242</v>
      </c>
      <c r="D32" s="339">
        <v>299318.5543800001</v>
      </c>
      <c r="E32" s="340">
        <v>1.0010382701896647</v>
      </c>
      <c r="F32" s="339">
        <v>720276.12724000029</v>
      </c>
      <c r="G32" s="340">
        <v>1.0008418385696358</v>
      </c>
      <c r="H32" s="339">
        <v>236132.06912999999</v>
      </c>
      <c r="I32" s="340">
        <v>1.016433453544775</v>
      </c>
      <c r="J32" s="339">
        <v>1588586.2358500005</v>
      </c>
      <c r="K32" s="340">
        <v>1.0031510196459945</v>
      </c>
      <c r="L32" s="339">
        <v>9045973.6093099955</v>
      </c>
      <c r="M32" s="340">
        <v>1.0011609730767401</v>
      </c>
      <c r="N32" s="339">
        <v>4163765.180699998</v>
      </c>
      <c r="O32" s="340">
        <v>1.0006005345541378</v>
      </c>
      <c r="P32" s="339">
        <v>4689127.5665899999</v>
      </c>
      <c r="Q32" s="340">
        <v>1.0007512807560637</v>
      </c>
      <c r="R32" s="339">
        <v>6682417.0518699996</v>
      </c>
      <c r="S32" s="340">
        <v>1.0028722328061945</v>
      </c>
      <c r="T32" s="339">
        <v>24581283.408469994</v>
      </c>
      <c r="U32" s="340">
        <v>1.0014523001829596</v>
      </c>
      <c r="V32" s="339">
        <v>629388.42543000006</v>
      </c>
      <c r="W32" s="340">
        <v>1.0062511020409852</v>
      </c>
      <c r="X32" s="339">
        <v>189542.81538000001</v>
      </c>
      <c r="Y32" s="340">
        <v>1.0049809862235022</v>
      </c>
      <c r="Z32" s="339">
        <v>286011.4889</v>
      </c>
      <c r="AA32" s="340">
        <v>1.0063335855509916</v>
      </c>
      <c r="AB32" s="339">
        <v>482846.89780000009</v>
      </c>
      <c r="AC32" s="340">
        <v>1.0075311421673256</v>
      </c>
      <c r="AD32" s="339">
        <v>1587789.6275100003</v>
      </c>
      <c r="AE32" s="340">
        <v>1.0065029754377142</v>
      </c>
      <c r="AF32" s="339">
        <v>27757659.271829993</v>
      </c>
      <c r="AG32" s="340">
        <v>1.0018369601491897</v>
      </c>
    </row>
    <row r="33" spans="1:33" ht="18">
      <c r="A33" s="336" t="s">
        <v>532</v>
      </c>
      <c r="B33" s="339">
        <v>255.91867999999999</v>
      </c>
      <c r="C33" s="340">
        <v>7.6944057682422709E-4</v>
      </c>
      <c r="D33" s="339">
        <v>310.45120000000003</v>
      </c>
      <c r="E33" s="340">
        <v>1.0382701896647639E-3</v>
      </c>
      <c r="F33" s="339">
        <v>605.84619999999995</v>
      </c>
      <c r="G33" s="340">
        <v>8.4183856963564987E-4</v>
      </c>
      <c r="H33" s="339">
        <v>3817.7269500000007</v>
      </c>
      <c r="I33" s="340">
        <v>1.6433453544775031E-2</v>
      </c>
      <c r="J33" s="339">
        <v>4989.9430300000004</v>
      </c>
      <c r="K33" s="340">
        <v>3.1510196459945765E-3</v>
      </c>
      <c r="L33" s="339">
        <v>10489.953260000004</v>
      </c>
      <c r="M33" s="340">
        <v>1.1609730767401833E-3</v>
      </c>
      <c r="N33" s="339">
        <v>2498.9841399999996</v>
      </c>
      <c r="O33" s="340">
        <v>6.0053455413783426E-4</v>
      </c>
      <c r="P33" s="339">
        <v>3520.2066400000003</v>
      </c>
      <c r="Q33" s="340">
        <v>7.5128075606351367E-4</v>
      </c>
      <c r="R33" s="339">
        <v>19138.487289999997</v>
      </c>
      <c r="S33" s="340">
        <v>2.8722328061946091E-3</v>
      </c>
      <c r="T33" s="339">
        <v>35647.631330000004</v>
      </c>
      <c r="U33" s="340">
        <v>1.4523001829595953E-3</v>
      </c>
      <c r="V33" s="339">
        <v>3909.9299000000001</v>
      </c>
      <c r="W33" s="340">
        <v>6.2511020409853025E-3</v>
      </c>
      <c r="X33" s="339">
        <v>939.43085999999994</v>
      </c>
      <c r="Y33" s="340">
        <v>4.9809862235021566E-3</v>
      </c>
      <c r="Z33" s="339">
        <v>1800.0772899999999</v>
      </c>
      <c r="AA33" s="340">
        <v>6.3335855509915225E-3</v>
      </c>
      <c r="AB33" s="339">
        <v>3609.2071800000003</v>
      </c>
      <c r="AC33" s="340">
        <v>7.5311421673255529E-3</v>
      </c>
      <c r="AD33" s="339">
        <v>10258.64523</v>
      </c>
      <c r="AE33" s="340">
        <v>6.5029754377142028E-3</v>
      </c>
      <c r="AF33" s="339">
        <v>50896.219590000008</v>
      </c>
      <c r="AG33" s="340">
        <v>1.8369601491894677E-3</v>
      </c>
    </row>
    <row r="34" spans="1:33" ht="22.5" customHeight="1">
      <c r="A34" s="832" t="s">
        <v>419</v>
      </c>
      <c r="B34" s="833">
        <v>332603.5664200001</v>
      </c>
      <c r="C34" s="834">
        <v>1</v>
      </c>
      <c r="D34" s="833">
        <v>299008.10318000015</v>
      </c>
      <c r="E34" s="834">
        <v>1</v>
      </c>
      <c r="F34" s="894">
        <v>719670.28104000015</v>
      </c>
      <c r="G34" s="834">
        <v>1</v>
      </c>
      <c r="H34" s="833">
        <v>232314.34218000001</v>
      </c>
      <c r="I34" s="834">
        <v>1</v>
      </c>
      <c r="J34" s="833">
        <v>1583596.2928200003</v>
      </c>
      <c r="K34" s="834">
        <v>1</v>
      </c>
      <c r="L34" s="833">
        <v>9035483.6560499948</v>
      </c>
      <c r="M34" s="834">
        <v>1</v>
      </c>
      <c r="N34" s="833">
        <v>4161266.1965599982</v>
      </c>
      <c r="O34" s="834">
        <v>1</v>
      </c>
      <c r="P34" s="894">
        <v>4685607.3599499995</v>
      </c>
      <c r="Q34" s="834">
        <v>1</v>
      </c>
      <c r="R34" s="833">
        <v>6663278.56458</v>
      </c>
      <c r="S34" s="834">
        <v>1</v>
      </c>
      <c r="T34" s="833">
        <v>24545635.777139992</v>
      </c>
      <c r="U34" s="834">
        <v>1</v>
      </c>
      <c r="V34" s="833">
        <v>625478.49553000007</v>
      </c>
      <c r="W34" s="834">
        <v>1</v>
      </c>
      <c r="X34" s="833">
        <v>188603.38452000002</v>
      </c>
      <c r="Y34" s="834">
        <v>1</v>
      </c>
      <c r="Z34" s="894">
        <v>284211.41160999995</v>
      </c>
      <c r="AA34" s="834">
        <v>1</v>
      </c>
      <c r="AB34" s="833">
        <v>479237.69062000007</v>
      </c>
      <c r="AC34" s="834">
        <v>1</v>
      </c>
      <c r="AD34" s="833">
        <v>1577530.9822800001</v>
      </c>
      <c r="AE34" s="834">
        <v>1</v>
      </c>
      <c r="AF34" s="833">
        <v>27706763.052239992</v>
      </c>
      <c r="AG34" s="834">
        <v>1</v>
      </c>
    </row>
    <row r="35" spans="1:33" ht="19.5">
      <c r="A35" s="345" t="s">
        <v>420</v>
      </c>
      <c r="B35" s="341">
        <v>-80.511790000000005</v>
      </c>
      <c r="C35" s="342">
        <v>-2.4206532379250723E-4</v>
      </c>
      <c r="D35" s="341">
        <v>544.24685999999997</v>
      </c>
      <c r="E35" s="342">
        <v>1.8201742836125359E-3</v>
      </c>
      <c r="F35" s="341">
        <v>487.66202999999996</v>
      </c>
      <c r="G35" s="342">
        <v>6.7761868573380075E-4</v>
      </c>
      <c r="H35" s="341">
        <v>131.55117999999999</v>
      </c>
      <c r="I35" s="342">
        <v>5.6626370445124095E-4</v>
      </c>
      <c r="J35" s="341">
        <v>1082.9482799999998</v>
      </c>
      <c r="K35" s="342">
        <v>6.8385376052600621E-4</v>
      </c>
      <c r="L35" s="341">
        <v>-3554.2737199999997</v>
      </c>
      <c r="M35" s="342">
        <v>-3.9336839678970841E-4</v>
      </c>
      <c r="N35" s="341">
        <v>4747.4129999999986</v>
      </c>
      <c r="O35" s="342">
        <v>1.14085780042732E-3</v>
      </c>
      <c r="P35" s="341">
        <v>-218.17022999999998</v>
      </c>
      <c r="Q35" s="342">
        <v>-4.6561782334729832E-5</v>
      </c>
      <c r="R35" s="341">
        <v>3076.23495</v>
      </c>
      <c r="S35" s="342">
        <v>4.6166987019758516E-4</v>
      </c>
      <c r="T35" s="341">
        <v>4051.2039999999988</v>
      </c>
      <c r="U35" s="338">
        <v>1.6504783321901135E-4</v>
      </c>
      <c r="V35" s="341">
        <v>16.313590000000001</v>
      </c>
      <c r="W35" s="342">
        <v>2.6081775978847452E-5</v>
      </c>
      <c r="X35" s="341">
        <v>0</v>
      </c>
      <c r="Y35" s="342">
        <v>0</v>
      </c>
      <c r="Z35" s="341">
        <v>0</v>
      </c>
      <c r="AA35" s="342">
        <v>0</v>
      </c>
      <c r="AB35" s="341">
        <v>0</v>
      </c>
      <c r="AC35" s="342">
        <v>0</v>
      </c>
      <c r="AD35" s="341">
        <v>16.313590000000001</v>
      </c>
      <c r="AE35" s="342">
        <v>1.0341216865625057E-5</v>
      </c>
      <c r="AF35" s="341">
        <v>5150.4658699999982</v>
      </c>
      <c r="AG35" s="342">
        <v>1.8589200984210977E-4</v>
      </c>
    </row>
    <row r="36" spans="1:33" ht="28.5">
      <c r="A36" s="345" t="s">
        <v>421</v>
      </c>
      <c r="B36" s="341">
        <v>0</v>
      </c>
      <c r="C36" s="342">
        <v>0</v>
      </c>
      <c r="D36" s="341">
        <v>0</v>
      </c>
      <c r="E36" s="342">
        <v>0</v>
      </c>
      <c r="F36" s="341">
        <v>0</v>
      </c>
      <c r="G36" s="342">
        <v>0</v>
      </c>
      <c r="H36" s="341">
        <v>0</v>
      </c>
      <c r="I36" s="342">
        <v>0</v>
      </c>
      <c r="J36" s="341">
        <v>0</v>
      </c>
      <c r="K36" s="342">
        <v>0</v>
      </c>
      <c r="L36" s="341">
        <v>0</v>
      </c>
      <c r="M36" s="342">
        <v>0</v>
      </c>
      <c r="N36" s="341">
        <v>0</v>
      </c>
      <c r="O36" s="342">
        <v>0</v>
      </c>
      <c r="P36" s="341">
        <v>0</v>
      </c>
      <c r="Q36" s="342">
        <v>0</v>
      </c>
      <c r="R36" s="341">
        <v>0</v>
      </c>
      <c r="S36" s="342">
        <v>0</v>
      </c>
      <c r="T36" s="341">
        <v>0</v>
      </c>
      <c r="U36" s="338">
        <v>0</v>
      </c>
      <c r="V36" s="341">
        <v>0</v>
      </c>
      <c r="W36" s="342">
        <v>0</v>
      </c>
      <c r="X36" s="341">
        <v>0</v>
      </c>
      <c r="Y36" s="342">
        <v>0</v>
      </c>
      <c r="Z36" s="341">
        <v>0</v>
      </c>
      <c r="AA36" s="342">
        <v>0</v>
      </c>
      <c r="AB36" s="341">
        <v>0</v>
      </c>
      <c r="AC36" s="342">
        <v>0</v>
      </c>
      <c r="AD36" s="341">
        <v>0</v>
      </c>
      <c r="AE36" s="342">
        <v>0</v>
      </c>
      <c r="AF36" s="341">
        <v>0</v>
      </c>
      <c r="AG36" s="338">
        <v>0</v>
      </c>
    </row>
    <row r="37" spans="1:33" ht="12.75" customHeight="1">
      <c r="A37" s="22" t="s">
        <v>533</v>
      </c>
    </row>
    <row r="38" spans="1:33" ht="12.75" customHeight="1">
      <c r="A38" s="22"/>
    </row>
    <row r="39" spans="1:33" ht="12.75" customHeight="1">
      <c r="A39" s="569" t="s">
        <v>80</v>
      </c>
      <c r="L39" s="116"/>
    </row>
    <row r="40" spans="1:33" ht="12.75" customHeight="1"/>
    <row r="41" spans="1:33" ht="12.75" customHeight="1"/>
    <row r="42" spans="1:33" ht="12.75" customHeight="1"/>
    <row r="43" spans="1:33" ht="12.75" customHeight="1">
      <c r="F43" s="116"/>
      <c r="P43" s="116"/>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8"/>
      <c r="Q51" s="178"/>
      <c r="R51" s="178"/>
    </row>
    <row r="52" spans="16:33" ht="12.75" customHeight="1">
      <c r="P52" s="178"/>
      <c r="Q52" s="178"/>
      <c r="R52" s="178"/>
      <c r="AG52" s="27" t="s">
        <v>759</v>
      </c>
    </row>
    <row r="53" spans="16:33" ht="12.75" customHeight="1">
      <c r="P53" s="905"/>
      <c r="Q53" s="906"/>
      <c r="R53" s="178"/>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0" t="s">
        <v>619</v>
      </c>
      <c r="J1" s="121" t="str">
        <f>Naslovnica!A20</f>
        <v>Travanj 2026.</v>
      </c>
    </row>
    <row r="2" spans="1:17" ht="12.75" customHeight="1">
      <c r="A2" s="486" t="s">
        <v>862</v>
      </c>
      <c r="I2" s="477"/>
      <c r="J2" s="488" t="str">
        <f>Naslovnica!A24</f>
        <v>April 2026</v>
      </c>
    </row>
    <row r="3" spans="1:17" ht="12.75" customHeight="1"/>
    <row r="4" spans="1:17" ht="33.75">
      <c r="A4" s="801" t="s">
        <v>517</v>
      </c>
      <c r="B4" s="802" t="s">
        <v>33</v>
      </c>
      <c r="C4" s="802" t="s">
        <v>34</v>
      </c>
      <c r="D4" s="802" t="s">
        <v>197</v>
      </c>
      <c r="E4" s="802" t="s">
        <v>198</v>
      </c>
      <c r="F4" s="802" t="s">
        <v>35</v>
      </c>
      <c r="G4" s="802" t="s">
        <v>36</v>
      </c>
      <c r="H4" s="802" t="s">
        <v>37</v>
      </c>
      <c r="I4" s="802" t="s">
        <v>38</v>
      </c>
      <c r="J4" s="802" t="s">
        <v>398</v>
      </c>
      <c r="N4" s="994"/>
    </row>
    <row r="5" spans="1:17" ht="21.75">
      <c r="A5" s="651" t="s">
        <v>518</v>
      </c>
      <c r="B5" s="652">
        <v>60143</v>
      </c>
      <c r="C5" s="652">
        <v>124123</v>
      </c>
      <c r="D5" s="652">
        <v>8389</v>
      </c>
      <c r="E5" s="652">
        <v>3684</v>
      </c>
      <c r="F5" s="652">
        <v>40110</v>
      </c>
      <c r="G5" s="652">
        <v>47983</v>
      </c>
      <c r="H5" s="652">
        <v>54892</v>
      </c>
      <c r="I5" s="652">
        <v>113418</v>
      </c>
      <c r="J5" s="652">
        <v>452742</v>
      </c>
      <c r="K5" s="51"/>
    </row>
    <row r="6" spans="1:17" ht="22.5">
      <c r="A6" s="684" t="s">
        <v>519</v>
      </c>
      <c r="B6" s="346">
        <v>0.13284166258045421</v>
      </c>
      <c r="C6" s="346">
        <v>0.27415835067212674</v>
      </c>
      <c r="D6" s="346">
        <v>1.8529316917803077E-2</v>
      </c>
      <c r="E6" s="346">
        <v>8.137084697244789E-3</v>
      </c>
      <c r="F6" s="346">
        <v>8.8593503584823138E-2</v>
      </c>
      <c r="G6" s="346">
        <v>0.10598309854177435</v>
      </c>
      <c r="H6" s="346">
        <v>0.12124344549434336</v>
      </c>
      <c r="I6" s="346">
        <v>0.25051353751143035</v>
      </c>
      <c r="J6" s="346">
        <v>1</v>
      </c>
      <c r="K6" s="51"/>
    </row>
    <row r="7" spans="1:17" ht="21.75">
      <c r="A7" s="765" t="s">
        <v>851</v>
      </c>
      <c r="B7" s="766">
        <v>341</v>
      </c>
      <c r="C7" s="766">
        <v>810</v>
      </c>
      <c r="D7" s="766">
        <v>170</v>
      </c>
      <c r="E7" s="766">
        <v>26</v>
      </c>
      <c r="F7" s="766">
        <v>118</v>
      </c>
      <c r="G7" s="766">
        <v>822</v>
      </c>
      <c r="H7" s="766">
        <v>314</v>
      </c>
      <c r="I7" s="766">
        <v>454</v>
      </c>
      <c r="J7" s="766">
        <v>3055</v>
      </c>
      <c r="K7" s="51"/>
    </row>
    <row r="8" spans="1:17" ht="22.5">
      <c r="A8" s="77" t="s">
        <v>520</v>
      </c>
      <c r="B8" s="198">
        <v>189</v>
      </c>
      <c r="C8" s="198">
        <v>18</v>
      </c>
      <c r="D8" s="198">
        <v>2</v>
      </c>
      <c r="E8" s="198">
        <v>4</v>
      </c>
      <c r="F8" s="198">
        <v>35</v>
      </c>
      <c r="G8" s="198">
        <v>11</v>
      </c>
      <c r="H8" s="198">
        <v>112</v>
      </c>
      <c r="I8" s="198">
        <v>149</v>
      </c>
      <c r="J8" s="198">
        <v>520</v>
      </c>
      <c r="K8" s="51"/>
    </row>
    <row r="9" spans="1:17" ht="22.5">
      <c r="A9" s="684" t="s">
        <v>603</v>
      </c>
      <c r="B9" s="199">
        <v>23</v>
      </c>
      <c r="C9" s="199">
        <v>16</v>
      </c>
      <c r="D9" s="199">
        <v>0</v>
      </c>
      <c r="E9" s="199">
        <v>2</v>
      </c>
      <c r="F9" s="199">
        <v>3</v>
      </c>
      <c r="G9" s="199">
        <v>0</v>
      </c>
      <c r="H9" s="199">
        <v>10</v>
      </c>
      <c r="I9" s="199">
        <v>11</v>
      </c>
      <c r="J9" s="199">
        <v>65</v>
      </c>
    </row>
    <row r="10" spans="1:17" ht="22.5">
      <c r="A10" s="684" t="s">
        <v>761</v>
      </c>
      <c r="B10" s="199">
        <v>21</v>
      </c>
      <c r="C10" s="199">
        <v>110</v>
      </c>
      <c r="D10" s="199">
        <v>0</v>
      </c>
      <c r="E10" s="199">
        <v>0</v>
      </c>
      <c r="F10" s="199">
        <v>6</v>
      </c>
      <c r="G10" s="199">
        <v>29</v>
      </c>
      <c r="H10" s="199">
        <v>37</v>
      </c>
      <c r="I10" s="199">
        <v>21</v>
      </c>
      <c r="J10" s="199">
        <v>224</v>
      </c>
    </row>
    <row r="11" spans="1:17" ht="32.25">
      <c r="A11" s="765" t="s">
        <v>852</v>
      </c>
      <c r="B11" s="766">
        <v>233</v>
      </c>
      <c r="C11" s="766">
        <v>144</v>
      </c>
      <c r="D11" s="766">
        <v>2</v>
      </c>
      <c r="E11" s="766">
        <v>6</v>
      </c>
      <c r="F11" s="766">
        <v>44</v>
      </c>
      <c r="G11" s="766">
        <v>40</v>
      </c>
      <c r="H11" s="766">
        <v>159</v>
      </c>
      <c r="I11" s="766">
        <v>181</v>
      </c>
      <c r="J11" s="766">
        <v>809</v>
      </c>
      <c r="M11" s="242"/>
      <c r="N11" s="242"/>
      <c r="O11" s="242"/>
      <c r="P11" s="242"/>
      <c r="Q11" s="242"/>
    </row>
    <row r="12" spans="1:17" ht="21.75">
      <c r="A12" s="651" t="s">
        <v>521</v>
      </c>
      <c r="B12" s="652">
        <v>60251</v>
      </c>
      <c r="C12" s="652">
        <v>124789</v>
      </c>
      <c r="D12" s="652">
        <v>8557</v>
      </c>
      <c r="E12" s="652">
        <v>3704</v>
      </c>
      <c r="F12" s="652">
        <v>40184</v>
      </c>
      <c r="G12" s="652">
        <v>48765</v>
      </c>
      <c r="H12" s="652">
        <v>55047</v>
      </c>
      <c r="I12" s="652">
        <v>113691</v>
      </c>
      <c r="J12" s="652">
        <v>454988</v>
      </c>
      <c r="M12" s="242"/>
      <c r="N12" s="242"/>
      <c r="O12" s="242"/>
      <c r="P12" s="242"/>
      <c r="Q12" s="242"/>
    </row>
    <row r="13" spans="1:17" s="242" customFormat="1" ht="22.5">
      <c r="A13" s="985" t="s">
        <v>606</v>
      </c>
      <c r="B13" s="986">
        <v>108</v>
      </c>
      <c r="C13" s="986">
        <v>666</v>
      </c>
      <c r="D13" s="986">
        <v>168</v>
      </c>
      <c r="E13" s="986">
        <v>20</v>
      </c>
      <c r="F13" s="986">
        <v>74</v>
      </c>
      <c r="G13" s="986">
        <v>782</v>
      </c>
      <c r="H13" s="986">
        <v>155</v>
      </c>
      <c r="I13" s="986">
        <v>273</v>
      </c>
      <c r="J13" s="986">
        <v>2246</v>
      </c>
    </row>
    <row r="14" spans="1:17" s="242" customFormat="1" ht="22.5">
      <c r="A14" s="822" t="s">
        <v>1142</v>
      </c>
      <c r="B14" s="987">
        <v>1.7957202001894768E-3</v>
      </c>
      <c r="C14" s="987">
        <v>5.365645367901184E-3</v>
      </c>
      <c r="D14" s="987">
        <v>2.0026224818214367E-2</v>
      </c>
      <c r="E14" s="987">
        <v>5.4288816503800241E-3</v>
      </c>
      <c r="F14" s="987">
        <v>1.8449264522562014E-3</v>
      </c>
      <c r="G14" s="987">
        <v>1.6297438676197817E-2</v>
      </c>
      <c r="H14" s="987">
        <v>2.8237265903956477E-3</v>
      </c>
      <c r="I14" s="987">
        <v>2.4070253398931207E-3</v>
      </c>
      <c r="J14" s="987">
        <v>4.9608827985916371E-3</v>
      </c>
    </row>
    <row r="15" spans="1:17" ht="21.75" customHeight="1">
      <c r="A15" s="684" t="s">
        <v>522</v>
      </c>
      <c r="B15" s="346">
        <v>0.13242327270169763</v>
      </c>
      <c r="C15" s="346">
        <v>0.27426877192365512</v>
      </c>
      <c r="D15" s="346">
        <v>1.8807089417742884E-2</v>
      </c>
      <c r="E15" s="346">
        <v>8.1408740450297588E-3</v>
      </c>
      <c r="F15" s="346">
        <v>8.8318812803854174E-2</v>
      </c>
      <c r="G15" s="346">
        <v>0.10717865086551734</v>
      </c>
      <c r="H15" s="346">
        <v>0.12098560841165042</v>
      </c>
      <c r="I15" s="346">
        <v>0.2498769198308527</v>
      </c>
      <c r="J15" s="346">
        <v>1</v>
      </c>
      <c r="M15" s="242"/>
      <c r="N15" s="242"/>
      <c r="O15" s="242"/>
      <c r="P15" s="242"/>
      <c r="Q15" s="242"/>
    </row>
    <row r="16" spans="1:17" ht="12.75" customHeight="1">
      <c r="A16" s="21" t="s">
        <v>870</v>
      </c>
      <c r="M16" s="242"/>
      <c r="N16" s="242"/>
      <c r="O16" s="242"/>
      <c r="P16" s="242"/>
      <c r="Q16" s="242"/>
    </row>
    <row r="17" spans="1:10" ht="12.75" customHeight="1">
      <c r="A17" s="28" t="s">
        <v>523</v>
      </c>
    </row>
    <row r="18" spans="1:10" ht="12.75" customHeight="1"/>
    <row r="19" spans="1:10" ht="12.75" customHeight="1"/>
    <row r="20" spans="1:10">
      <c r="A20" s="120" t="s">
        <v>621</v>
      </c>
      <c r="B20" s="242"/>
      <c r="C20" s="242"/>
      <c r="D20" s="242"/>
      <c r="E20" s="242"/>
      <c r="F20" s="242"/>
      <c r="G20" s="690"/>
      <c r="H20" s="690" t="s">
        <v>43</v>
      </c>
      <c r="I20" s="262"/>
      <c r="J20" s="653" t="s">
        <v>1674</v>
      </c>
    </row>
    <row r="21" spans="1:10">
      <c r="A21" s="486" t="s">
        <v>620</v>
      </c>
      <c r="B21" s="242"/>
      <c r="C21" s="242"/>
      <c r="D21" s="242"/>
      <c r="E21" s="242"/>
      <c r="F21" s="242"/>
      <c r="G21" s="500"/>
      <c r="H21" s="500" t="s">
        <v>44</v>
      </c>
      <c r="I21" s="654"/>
      <c r="J21" s="488" t="s">
        <v>1675</v>
      </c>
    </row>
    <row r="22" spans="1:10">
      <c r="A22" s="242"/>
      <c r="B22" s="242"/>
      <c r="C22" s="242"/>
      <c r="D22" s="242"/>
      <c r="E22" s="242"/>
      <c r="F22" s="242"/>
      <c r="G22" s="242"/>
      <c r="H22" s="242"/>
      <c r="I22" s="242"/>
      <c r="J22" s="242"/>
    </row>
    <row r="23" spans="1:10" ht="24" customHeight="1">
      <c r="A23" s="661"/>
      <c r="B23" s="662"/>
      <c r="C23" s="662" t="s">
        <v>1660</v>
      </c>
      <c r="D23" s="662"/>
      <c r="E23" s="1175" t="s">
        <v>594</v>
      </c>
      <c r="F23" s="1178"/>
      <c r="G23" s="1178"/>
      <c r="H23" s="1179"/>
      <c r="I23" s="1180"/>
      <c r="J23" s="1180"/>
    </row>
    <row r="24" spans="1:10" ht="23.25">
      <c r="A24" s="661"/>
      <c r="B24" s="663"/>
      <c r="C24" s="664" t="s">
        <v>1661</v>
      </c>
      <c r="D24" s="663"/>
      <c r="E24" s="1181" t="s">
        <v>504</v>
      </c>
      <c r="F24" s="1181"/>
      <c r="G24" s="982" t="s">
        <v>505</v>
      </c>
      <c r="H24" s="1182"/>
      <c r="I24" s="1182"/>
      <c r="J24" s="285"/>
    </row>
    <row r="25" spans="1:10" ht="21.75">
      <c r="A25" s="681" t="s">
        <v>506</v>
      </c>
      <c r="B25" s="681" t="s">
        <v>507</v>
      </c>
      <c r="C25" s="681" t="s">
        <v>508</v>
      </c>
      <c r="D25" s="681" t="s">
        <v>509</v>
      </c>
      <c r="E25" s="681" t="s">
        <v>507</v>
      </c>
      <c r="F25" s="681" t="s">
        <v>508</v>
      </c>
      <c r="G25" s="982" t="s">
        <v>509</v>
      </c>
      <c r="H25" s="286"/>
      <c r="I25" s="286"/>
      <c r="J25" s="286"/>
    </row>
    <row r="26" spans="1:10">
      <c r="A26" s="76" t="s">
        <v>6</v>
      </c>
      <c r="B26" s="347">
        <v>1292</v>
      </c>
      <c r="C26" s="347">
        <v>1251</v>
      </c>
      <c r="D26" s="347">
        <v>2543</v>
      </c>
      <c r="E26" s="347">
        <v>-31</v>
      </c>
      <c r="F26" s="347">
        <v>-20</v>
      </c>
      <c r="G26" s="346">
        <v>-1.966075558982272E-2</v>
      </c>
      <c r="H26" s="287"/>
      <c r="I26" s="287"/>
      <c r="J26" s="288"/>
    </row>
    <row r="27" spans="1:10">
      <c r="A27" s="76" t="s">
        <v>7</v>
      </c>
      <c r="B27" s="347">
        <v>7380</v>
      </c>
      <c r="C27" s="347">
        <v>4468</v>
      </c>
      <c r="D27" s="347">
        <v>11848</v>
      </c>
      <c r="E27" s="347">
        <v>-91</v>
      </c>
      <c r="F27" s="347">
        <v>-8</v>
      </c>
      <c r="G27" s="346">
        <v>-8.286599146229201E-3</v>
      </c>
      <c r="H27" s="287"/>
      <c r="I27" s="287"/>
      <c r="J27" s="288"/>
    </row>
    <row r="28" spans="1:10">
      <c r="A28" s="76" t="s">
        <v>8</v>
      </c>
      <c r="B28" s="347">
        <v>15399</v>
      </c>
      <c r="C28" s="347">
        <v>11467</v>
      </c>
      <c r="D28" s="347">
        <v>26866</v>
      </c>
      <c r="E28" s="347">
        <v>51</v>
      </c>
      <c r="F28" s="347">
        <v>133</v>
      </c>
      <c r="G28" s="346">
        <v>6.8960347800015587E-3</v>
      </c>
      <c r="H28" s="287"/>
      <c r="I28" s="287"/>
      <c r="J28" s="288"/>
    </row>
    <row r="29" spans="1:10">
      <c r="A29" s="76" t="s">
        <v>9</v>
      </c>
      <c r="B29" s="347">
        <v>21048</v>
      </c>
      <c r="C29" s="347">
        <v>15858</v>
      </c>
      <c r="D29" s="347">
        <v>36906</v>
      </c>
      <c r="E29" s="347">
        <v>307</v>
      </c>
      <c r="F29" s="347">
        <v>378</v>
      </c>
      <c r="G29" s="346">
        <v>1.8911681068993103E-2</v>
      </c>
      <c r="H29" s="287"/>
      <c r="I29" s="287"/>
      <c r="J29" s="288"/>
    </row>
    <row r="30" spans="1:10">
      <c r="A30" s="76" t="s">
        <v>10</v>
      </c>
      <c r="B30" s="347">
        <v>27658</v>
      </c>
      <c r="C30" s="347">
        <v>21887</v>
      </c>
      <c r="D30" s="347">
        <v>49545</v>
      </c>
      <c r="E30" s="347">
        <v>337</v>
      </c>
      <c r="F30" s="347">
        <v>312</v>
      </c>
      <c r="G30" s="346">
        <v>1.3273069371727786E-2</v>
      </c>
      <c r="H30" s="287"/>
      <c r="I30" s="287"/>
      <c r="J30" s="288"/>
    </row>
    <row r="31" spans="1:10">
      <c r="A31" s="76" t="s">
        <v>11</v>
      </c>
      <c r="B31" s="347">
        <v>33426</v>
      </c>
      <c r="C31" s="347">
        <v>28853</v>
      </c>
      <c r="D31" s="347">
        <v>62279</v>
      </c>
      <c r="E31" s="347">
        <v>247</v>
      </c>
      <c r="F31" s="347">
        <v>238</v>
      </c>
      <c r="G31" s="346">
        <v>7.8486584458037356E-3</v>
      </c>
      <c r="H31" s="287"/>
      <c r="I31" s="287"/>
      <c r="J31" s="288"/>
    </row>
    <row r="32" spans="1:10">
      <c r="A32" s="76" t="s">
        <v>12</v>
      </c>
      <c r="B32" s="347">
        <v>34380</v>
      </c>
      <c r="C32" s="347">
        <v>32868</v>
      </c>
      <c r="D32" s="347">
        <v>67248</v>
      </c>
      <c r="E32" s="347">
        <v>825</v>
      </c>
      <c r="F32" s="347">
        <v>686</v>
      </c>
      <c r="G32" s="346">
        <v>2.2985533261329127E-2</v>
      </c>
      <c r="H32" s="287"/>
      <c r="I32" s="287"/>
      <c r="J32" s="288"/>
    </row>
    <row r="33" spans="1:10">
      <c r="A33" s="76" t="s">
        <v>39</v>
      </c>
      <c r="B33" s="347">
        <v>53536</v>
      </c>
      <c r="C33" s="347">
        <v>58506</v>
      </c>
      <c r="D33" s="347">
        <v>112042</v>
      </c>
      <c r="E33" s="347">
        <v>1366</v>
      </c>
      <c r="F33" s="347">
        <v>1346</v>
      </c>
      <c r="G33" s="346">
        <v>2.4805634318119552E-2</v>
      </c>
      <c r="H33" s="287"/>
      <c r="I33" s="287"/>
      <c r="J33" s="288"/>
    </row>
    <row r="34" spans="1:10">
      <c r="A34" s="76" t="s">
        <v>40</v>
      </c>
      <c r="B34" s="347">
        <v>29491</v>
      </c>
      <c r="C34" s="347">
        <v>31754</v>
      </c>
      <c r="D34" s="347">
        <v>61245</v>
      </c>
      <c r="E34" s="347">
        <v>820</v>
      </c>
      <c r="F34" s="347">
        <v>947</v>
      </c>
      <c r="G34" s="346">
        <v>2.9708463633612459E-2</v>
      </c>
      <c r="H34" s="287"/>
      <c r="I34" s="287"/>
      <c r="J34" s="288"/>
    </row>
    <row r="35" spans="1:10">
      <c r="A35" s="76" t="s">
        <v>41</v>
      </c>
      <c r="B35" s="347">
        <v>9243</v>
      </c>
      <c r="C35" s="347">
        <v>11110</v>
      </c>
      <c r="D35" s="347">
        <v>20353</v>
      </c>
      <c r="E35" s="347">
        <v>329</v>
      </c>
      <c r="F35" s="347">
        <v>360</v>
      </c>
      <c r="G35" s="346">
        <v>3.5038649308380743E-2</v>
      </c>
      <c r="H35" s="287"/>
      <c r="I35" s="287"/>
      <c r="J35" s="288"/>
    </row>
    <row r="36" spans="1:10">
      <c r="A36" s="76" t="s">
        <v>42</v>
      </c>
      <c r="B36" s="347">
        <v>800</v>
      </c>
      <c r="C36" s="347">
        <v>1045</v>
      </c>
      <c r="D36" s="347">
        <v>1845</v>
      </c>
      <c r="E36" s="347">
        <v>37</v>
      </c>
      <c r="F36" s="347">
        <v>44</v>
      </c>
      <c r="G36" s="346">
        <v>4.5918367346938771E-2</v>
      </c>
      <c r="H36" s="287"/>
      <c r="I36" s="287"/>
      <c r="J36" s="288"/>
    </row>
    <row r="37" spans="1:10" ht="24">
      <c r="A37" s="895" t="s">
        <v>510</v>
      </c>
      <c r="B37" s="826">
        <v>233653</v>
      </c>
      <c r="C37" s="826">
        <v>219067</v>
      </c>
      <c r="D37" s="826">
        <v>452720</v>
      </c>
      <c r="E37" s="826">
        <v>4197</v>
      </c>
      <c r="F37" s="826">
        <v>4416</v>
      </c>
      <c r="G37" s="988">
        <v>1.9393974875424158E-2</v>
      </c>
      <c r="H37" s="289"/>
      <c r="I37" s="289"/>
      <c r="J37" s="290"/>
    </row>
    <row r="38" spans="1:10">
      <c r="A38" s="21" t="s">
        <v>870</v>
      </c>
      <c r="B38" s="242"/>
      <c r="C38" s="242"/>
      <c r="D38" s="242"/>
      <c r="E38" s="242"/>
      <c r="F38" s="242"/>
      <c r="G38" s="242"/>
      <c r="H38" s="242"/>
      <c r="I38" s="242"/>
      <c r="J38" s="242"/>
    </row>
    <row r="39" spans="1:10">
      <c r="A39" s="242"/>
      <c r="B39" s="242"/>
      <c r="C39" s="242"/>
      <c r="D39" s="242"/>
      <c r="E39" s="242"/>
      <c r="F39" s="242"/>
      <c r="G39" s="242"/>
      <c r="H39" s="242"/>
      <c r="I39" s="242"/>
      <c r="J39" s="242"/>
    </row>
    <row r="40" spans="1:10" ht="12.75" customHeight="1">
      <c r="A40" s="569" t="s">
        <v>80</v>
      </c>
    </row>
    <row r="66" spans="10:10">
      <c r="J66" s="27" t="s">
        <v>760</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4" t="s">
        <v>622</v>
      </c>
      <c r="I1" s="121" t="str">
        <f>Naslovnica!A20</f>
        <v>Travanj 2026.</v>
      </c>
    </row>
    <row r="2" spans="1:10">
      <c r="A2" s="512" t="s">
        <v>863</v>
      </c>
      <c r="I2" s="488" t="str">
        <f>Naslovnica!A24</f>
        <v>April 2026</v>
      </c>
    </row>
    <row r="3" spans="1:10" ht="12.75" customHeight="1"/>
    <row r="4" spans="1:10" ht="12.75" customHeight="1">
      <c r="F4" s="284"/>
      <c r="I4" s="13" t="s">
        <v>1236</v>
      </c>
    </row>
    <row r="5" spans="1:10" s="242" customFormat="1" ht="22.35" customHeight="1">
      <c r="A5" s="1183" t="s">
        <v>989</v>
      </c>
      <c r="B5" s="1185" t="s">
        <v>967</v>
      </c>
      <c r="C5" s="1185"/>
      <c r="D5" s="1185"/>
      <c r="E5" s="1185"/>
      <c r="F5" s="1186" t="s">
        <v>969</v>
      </c>
      <c r="G5" s="1187" t="s">
        <v>966</v>
      </c>
      <c r="H5" s="1183" t="s">
        <v>968</v>
      </c>
      <c r="I5" s="1183" t="s">
        <v>970</v>
      </c>
      <c r="J5" s="815"/>
    </row>
    <row r="6" spans="1:10" s="242" customFormat="1" ht="72">
      <c r="A6" s="1183"/>
      <c r="B6" s="816" t="s">
        <v>962</v>
      </c>
      <c r="C6" s="816" t="s">
        <v>963</v>
      </c>
      <c r="D6" s="816" t="s">
        <v>964</v>
      </c>
      <c r="E6" s="816" t="s">
        <v>965</v>
      </c>
      <c r="F6" s="1186"/>
      <c r="G6" s="1187"/>
      <c r="H6" s="1183"/>
      <c r="I6" s="1183"/>
      <c r="J6" s="815"/>
    </row>
    <row r="7" spans="1:10" s="242" customFormat="1">
      <c r="A7" s="813" t="s">
        <v>928</v>
      </c>
      <c r="B7" s="819">
        <v>0</v>
      </c>
      <c r="C7" s="819">
        <v>1222.52161</v>
      </c>
      <c r="D7" s="819">
        <v>0</v>
      </c>
      <c r="E7" s="819">
        <v>841.49202000000002</v>
      </c>
      <c r="F7" s="820">
        <v>2064.0136299999999</v>
      </c>
      <c r="G7" s="821">
        <v>-0.19189326853613009</v>
      </c>
      <c r="H7" s="820">
        <v>9863.0102200000547</v>
      </c>
      <c r="I7" s="820">
        <v>280362.57731879962</v>
      </c>
    </row>
    <row r="8" spans="1:10" s="242" customFormat="1">
      <c r="A8" s="813" t="s">
        <v>929</v>
      </c>
      <c r="B8" s="819">
        <v>0</v>
      </c>
      <c r="C8" s="819">
        <v>2698.2876000000001</v>
      </c>
      <c r="D8" s="819">
        <v>0</v>
      </c>
      <c r="E8" s="819">
        <v>71.716949999999997</v>
      </c>
      <c r="F8" s="820">
        <v>2770.0045500000001</v>
      </c>
      <c r="G8" s="821">
        <v>-4.726500896255581E-2</v>
      </c>
      <c r="H8" s="820">
        <v>11757.949590000091</v>
      </c>
      <c r="I8" s="820">
        <v>434657.9172071084</v>
      </c>
    </row>
    <row r="9" spans="1:10" s="242" customFormat="1">
      <c r="A9" s="813" t="s">
        <v>197</v>
      </c>
      <c r="B9" s="819">
        <v>0</v>
      </c>
      <c r="C9" s="819">
        <v>316.90165999999999</v>
      </c>
      <c r="D9" s="819">
        <v>0</v>
      </c>
      <c r="E9" s="819">
        <v>61.167619999999999</v>
      </c>
      <c r="F9" s="820">
        <v>378.06927999999999</v>
      </c>
      <c r="G9" s="821">
        <v>-0.16260659554158197</v>
      </c>
      <c r="H9" s="820">
        <v>1833.2707799999989</v>
      </c>
      <c r="I9" s="820">
        <v>18939.697255689163</v>
      </c>
    </row>
    <row r="10" spans="1:10" s="242" customFormat="1">
      <c r="A10" s="813" t="s">
        <v>198</v>
      </c>
      <c r="B10" s="819">
        <v>0</v>
      </c>
      <c r="C10" s="819">
        <v>88.902020000000007</v>
      </c>
      <c r="D10" s="819">
        <v>0</v>
      </c>
      <c r="E10" s="819">
        <v>5.3891299999999998</v>
      </c>
      <c r="F10" s="820">
        <v>94.291150000000002</v>
      </c>
      <c r="G10" s="821">
        <v>6.0372575449272325E-2</v>
      </c>
      <c r="H10" s="820">
        <v>406.61966000000211</v>
      </c>
      <c r="I10" s="820">
        <v>11970.16950654324</v>
      </c>
    </row>
    <row r="11" spans="1:10" s="242" customFormat="1">
      <c r="A11" s="813" t="s">
        <v>46</v>
      </c>
      <c r="B11" s="819">
        <v>0</v>
      </c>
      <c r="C11" s="819">
        <v>594.01382999999998</v>
      </c>
      <c r="D11" s="819">
        <v>0</v>
      </c>
      <c r="E11" s="819">
        <v>9.8659999999999998E-2</v>
      </c>
      <c r="F11" s="820">
        <v>594.11248999999998</v>
      </c>
      <c r="G11" s="821">
        <v>-2.8458217026588017E-2</v>
      </c>
      <c r="H11" s="820">
        <v>2564.5525599999964</v>
      </c>
      <c r="I11" s="820">
        <v>102296.18352670847</v>
      </c>
    </row>
    <row r="12" spans="1:10" s="242" customFormat="1">
      <c r="A12" s="813" t="s">
        <v>36</v>
      </c>
      <c r="B12" s="819">
        <v>0</v>
      </c>
      <c r="C12" s="819">
        <v>1471.17309</v>
      </c>
      <c r="D12" s="819">
        <v>0</v>
      </c>
      <c r="E12" s="819">
        <v>266.72773999999998</v>
      </c>
      <c r="F12" s="820">
        <v>1737.90083</v>
      </c>
      <c r="G12" s="821">
        <v>1.0960484075500876E-2</v>
      </c>
      <c r="H12" s="820">
        <v>8377.1838099999877</v>
      </c>
      <c r="I12" s="820">
        <v>104789.44507963234</v>
      </c>
    </row>
    <row r="13" spans="1:10" s="242" customFormat="1">
      <c r="A13" s="813" t="s">
        <v>37</v>
      </c>
      <c r="B13" s="819">
        <v>0.19908000000000001</v>
      </c>
      <c r="C13" s="819">
        <v>866.91496999999993</v>
      </c>
      <c r="D13" s="819">
        <v>0</v>
      </c>
      <c r="E13" s="819">
        <v>150.00645</v>
      </c>
      <c r="F13" s="820">
        <v>1017.1204999999999</v>
      </c>
      <c r="G13" s="821">
        <v>-0.10437331130640359</v>
      </c>
      <c r="H13" s="820">
        <v>4832.8215900000068</v>
      </c>
      <c r="I13" s="820">
        <v>120907.74578995489</v>
      </c>
    </row>
    <row r="14" spans="1:10" s="242" customFormat="1">
      <c r="A14" s="348" t="s">
        <v>38</v>
      </c>
      <c r="B14" s="819">
        <v>0</v>
      </c>
      <c r="C14" s="819">
        <v>2022.47407</v>
      </c>
      <c r="D14" s="819">
        <v>0</v>
      </c>
      <c r="E14" s="819">
        <v>0</v>
      </c>
      <c r="F14" s="820">
        <v>2022.47407</v>
      </c>
      <c r="G14" s="821">
        <v>-0.2139437364222585</v>
      </c>
      <c r="H14" s="820">
        <v>9676.334899999958</v>
      </c>
      <c r="I14" s="820">
        <v>423982.50705413765</v>
      </c>
    </row>
    <row r="15" spans="1:10" s="242" customFormat="1" ht="20.45" customHeight="1">
      <c r="A15" s="817" t="s">
        <v>930</v>
      </c>
      <c r="B15" s="818">
        <v>0.19908000000000001</v>
      </c>
      <c r="C15" s="818">
        <v>9281.1888500000005</v>
      </c>
      <c r="D15" s="818">
        <v>0</v>
      </c>
      <c r="E15" s="818">
        <v>1396.5985700000001</v>
      </c>
      <c r="F15" s="818">
        <v>10677.986499999999</v>
      </c>
      <c r="G15" s="867">
        <v>-0.11320724427714834</v>
      </c>
      <c r="H15" s="818">
        <v>49311.743110000098</v>
      </c>
      <c r="I15" s="818">
        <v>1497906.2427385738</v>
      </c>
    </row>
    <row r="16" spans="1:10">
      <c r="A16" s="21" t="s">
        <v>870</v>
      </c>
      <c r="B16" s="17"/>
      <c r="C16" s="18"/>
      <c r="D16" s="18"/>
      <c r="E16" s="18"/>
      <c r="F16" s="18"/>
      <c r="G16" s="18"/>
    </row>
    <row r="17" spans="1:14" ht="10.35" customHeight="1">
      <c r="A17" s="845" t="s">
        <v>47</v>
      </c>
      <c r="B17" s="711"/>
      <c r="C17" s="711"/>
      <c r="D17" s="711"/>
      <c r="E17" s="711"/>
      <c r="F17" s="711"/>
      <c r="G17" s="29"/>
    </row>
    <row r="18" spans="1:14" ht="10.35" customHeight="1">
      <c r="A18" s="842" t="s">
        <v>873</v>
      </c>
      <c r="B18" s="843"/>
      <c r="C18" s="843"/>
      <c r="D18" s="843"/>
      <c r="E18" s="843"/>
      <c r="F18" s="843"/>
      <c r="G18" s="30"/>
    </row>
    <row r="19" spans="1:14" ht="10.35" customHeight="1">
      <c r="A19" s="841" t="s">
        <v>48</v>
      </c>
      <c r="B19" s="840"/>
      <c r="C19" s="840"/>
      <c r="D19" s="840"/>
      <c r="E19" s="840"/>
      <c r="F19" s="840"/>
      <c r="G19" s="31"/>
    </row>
    <row r="20" spans="1:14" ht="10.35" customHeight="1">
      <c r="A20" s="842" t="s">
        <v>49</v>
      </c>
      <c r="B20" s="844"/>
      <c r="C20" s="844"/>
      <c r="D20" s="844"/>
      <c r="E20" s="844"/>
      <c r="F20" s="844"/>
      <c r="G20" s="30"/>
    </row>
    <row r="21" spans="1:14" ht="12.75" customHeight="1"/>
    <row r="22" spans="1:14" ht="12.75" customHeight="1">
      <c r="A22" s="134" t="s">
        <v>623</v>
      </c>
      <c r="L22" s="121" t="str">
        <f>Naslovnica!A20</f>
        <v>Travanj 2026.</v>
      </c>
    </row>
    <row r="23" spans="1:14" ht="12.75" customHeight="1">
      <c r="A23" s="512" t="s">
        <v>864</v>
      </c>
      <c r="L23" s="488" t="str">
        <f>Naslovnica!A24</f>
        <v>April 2026</v>
      </c>
    </row>
    <row r="24" spans="1:14" ht="12.75" customHeight="1"/>
    <row r="25" spans="1:14" ht="12.75" customHeight="1">
      <c r="L25" s="13" t="s">
        <v>1236</v>
      </c>
    </row>
    <row r="26" spans="1:14" s="242" customFormat="1" ht="14.45" customHeight="1">
      <c r="A26" s="1183" t="s">
        <v>989</v>
      </c>
      <c r="B26" s="1184" t="s">
        <v>1024</v>
      </c>
      <c r="C26" s="1184"/>
      <c r="D26" s="1184"/>
      <c r="E26" s="1184"/>
      <c r="F26" s="1188" t="s">
        <v>972</v>
      </c>
      <c r="G26" s="1188"/>
      <c r="H26" s="1188"/>
      <c r="I26" s="1186" t="s">
        <v>971</v>
      </c>
      <c r="J26" s="1187" t="s">
        <v>966</v>
      </c>
      <c r="K26" s="1183" t="s">
        <v>968</v>
      </c>
      <c r="L26" s="1183" t="s">
        <v>970</v>
      </c>
    </row>
    <row r="27" spans="1:14" s="242" customFormat="1" ht="96">
      <c r="A27" s="1183"/>
      <c r="B27" s="816" t="s">
        <v>974</v>
      </c>
      <c r="C27" s="816" t="s">
        <v>975</v>
      </c>
      <c r="D27" s="816" t="s">
        <v>976</v>
      </c>
      <c r="E27" s="816" t="s">
        <v>977</v>
      </c>
      <c r="F27" s="816" t="s">
        <v>973</v>
      </c>
      <c r="G27" s="816" t="s">
        <v>978</v>
      </c>
      <c r="H27" s="816" t="s">
        <v>931</v>
      </c>
      <c r="I27" s="1186"/>
      <c r="J27" s="1187"/>
      <c r="K27" s="1183"/>
      <c r="L27" s="1183"/>
      <c r="M27"/>
      <c r="N27"/>
    </row>
    <row r="28" spans="1:14" s="242" customFormat="1">
      <c r="A28" s="813" t="s">
        <v>928</v>
      </c>
      <c r="B28" s="819">
        <v>232.76636999999999</v>
      </c>
      <c r="C28" s="819">
        <v>0</v>
      </c>
      <c r="D28" s="819">
        <v>725.82468999999992</v>
      </c>
      <c r="E28" s="819">
        <v>536.51245999999992</v>
      </c>
      <c r="F28" s="819">
        <v>139.77918</v>
      </c>
      <c r="G28" s="819">
        <v>56.643440000000005</v>
      </c>
      <c r="H28" s="819">
        <v>5.50143</v>
      </c>
      <c r="I28" s="820">
        <v>1697.02757</v>
      </c>
      <c r="J28" s="821">
        <v>1.9830531918797911E-2</v>
      </c>
      <c r="K28" s="820">
        <v>6924.7147299999924</v>
      </c>
      <c r="L28" s="820">
        <v>127357.85760190155</v>
      </c>
      <c r="M28"/>
      <c r="N28"/>
    </row>
    <row r="29" spans="1:14" s="242" customFormat="1">
      <c r="A29" s="813" t="s">
        <v>929</v>
      </c>
      <c r="B29" s="819">
        <v>238.05672000000001</v>
      </c>
      <c r="C29" s="819">
        <v>0</v>
      </c>
      <c r="D29" s="819">
        <v>0</v>
      </c>
      <c r="E29" s="819">
        <v>5.34544</v>
      </c>
      <c r="F29" s="819">
        <v>85.174509999999998</v>
      </c>
      <c r="G29" s="819">
        <v>788.01241000000005</v>
      </c>
      <c r="H29" s="819">
        <v>4.53E-2</v>
      </c>
      <c r="I29" s="820">
        <v>1116.6343800000002</v>
      </c>
      <c r="J29" s="821">
        <v>-0.2875510798376264</v>
      </c>
      <c r="K29" s="820">
        <v>5857.0458500000095</v>
      </c>
      <c r="L29" s="820">
        <v>120378.69901880158</v>
      </c>
      <c r="M29"/>
      <c r="N29"/>
    </row>
    <row r="30" spans="1:14" s="242" customFormat="1">
      <c r="A30" s="813" t="s">
        <v>197</v>
      </c>
      <c r="B30" s="819">
        <v>0</v>
      </c>
      <c r="C30" s="819">
        <v>0</v>
      </c>
      <c r="D30" s="819">
        <v>9.9573900000000002</v>
      </c>
      <c r="E30" s="819">
        <v>3.7740500000000003</v>
      </c>
      <c r="F30" s="819">
        <v>0</v>
      </c>
      <c r="G30" s="819">
        <v>0</v>
      </c>
      <c r="H30" s="819">
        <v>0</v>
      </c>
      <c r="I30" s="820">
        <v>13.731440000000001</v>
      </c>
      <c r="J30" s="821">
        <v>-0.47714889070473543</v>
      </c>
      <c r="K30" s="820">
        <v>99.284510000000182</v>
      </c>
      <c r="L30" s="820">
        <v>1287.7841071544231</v>
      </c>
      <c r="M30"/>
      <c r="N30"/>
    </row>
    <row r="31" spans="1:14" s="242" customFormat="1">
      <c r="A31" s="813" t="s">
        <v>198</v>
      </c>
      <c r="B31" s="819">
        <v>0</v>
      </c>
      <c r="C31" s="819">
        <v>0</v>
      </c>
      <c r="D31" s="819">
        <v>12.379149999999999</v>
      </c>
      <c r="E31" s="819">
        <v>9.5824800000000003</v>
      </c>
      <c r="F31" s="819">
        <v>8.4777699999999996</v>
      </c>
      <c r="G31" s="819">
        <v>0</v>
      </c>
      <c r="H31" s="819">
        <v>0</v>
      </c>
      <c r="I31" s="820">
        <v>30.439399999999999</v>
      </c>
      <c r="J31" s="821">
        <v>-0.54315999935764991</v>
      </c>
      <c r="K31" s="820">
        <v>215.32740999999987</v>
      </c>
      <c r="L31" s="820">
        <v>4166.0534409841412</v>
      </c>
      <c r="M31"/>
      <c r="N31"/>
    </row>
    <row r="32" spans="1:14" s="242" customFormat="1">
      <c r="A32" s="813" t="s">
        <v>46</v>
      </c>
      <c r="B32" s="819">
        <v>0</v>
      </c>
      <c r="C32" s="819">
        <v>0</v>
      </c>
      <c r="D32" s="819">
        <v>155.67409000000001</v>
      </c>
      <c r="E32" s="819">
        <v>87.334530000000001</v>
      </c>
      <c r="F32" s="819">
        <v>7.2563199999999997</v>
      </c>
      <c r="G32" s="819">
        <v>53.17906</v>
      </c>
      <c r="H32" s="819">
        <v>0</v>
      </c>
      <c r="I32" s="820">
        <v>303.44400000000002</v>
      </c>
      <c r="J32" s="821">
        <v>-0.30016205795031048</v>
      </c>
      <c r="K32" s="820">
        <v>1535.4536399999997</v>
      </c>
      <c r="L32" s="820">
        <v>27924.762970317192</v>
      </c>
      <c r="M32"/>
      <c r="N32"/>
    </row>
    <row r="33" spans="1:14" s="242" customFormat="1">
      <c r="A33" s="813" t="s">
        <v>36</v>
      </c>
      <c r="B33" s="819">
        <v>50.258360000000003</v>
      </c>
      <c r="C33" s="819">
        <v>0</v>
      </c>
      <c r="D33" s="819">
        <v>0</v>
      </c>
      <c r="E33" s="819">
        <v>73.573899999999995</v>
      </c>
      <c r="F33" s="819">
        <v>0</v>
      </c>
      <c r="G33" s="819">
        <v>107.16094</v>
      </c>
      <c r="H33" s="819">
        <v>0</v>
      </c>
      <c r="I33" s="820">
        <v>230.9932</v>
      </c>
      <c r="J33" s="821">
        <v>-0.14549070494024119</v>
      </c>
      <c r="K33" s="820">
        <v>1097.8200399999951</v>
      </c>
      <c r="L33" s="820">
        <v>22035.777452871462</v>
      </c>
      <c r="M33"/>
      <c r="N33"/>
    </row>
    <row r="34" spans="1:14" s="242" customFormat="1">
      <c r="A34" s="813" t="s">
        <v>37</v>
      </c>
      <c r="B34" s="819">
        <v>0</v>
      </c>
      <c r="C34" s="819">
        <v>0</v>
      </c>
      <c r="D34" s="819">
        <v>231.09648000000001</v>
      </c>
      <c r="E34" s="819">
        <v>64.050449999999998</v>
      </c>
      <c r="F34" s="819">
        <v>43.535489999999996</v>
      </c>
      <c r="G34" s="819">
        <v>155.54160000000002</v>
      </c>
      <c r="H34" s="819">
        <v>3.356E-2</v>
      </c>
      <c r="I34" s="820">
        <v>494.25758000000002</v>
      </c>
      <c r="J34" s="821">
        <v>1.9831029847030335E-2</v>
      </c>
      <c r="K34" s="820">
        <v>2414.697819999994</v>
      </c>
      <c r="L34" s="820">
        <v>36863.233863781279</v>
      </c>
      <c r="M34"/>
      <c r="N34"/>
    </row>
    <row r="35" spans="1:14" s="242" customFormat="1">
      <c r="A35" s="348" t="s">
        <v>38</v>
      </c>
      <c r="B35" s="819">
        <v>269.70400999999998</v>
      </c>
      <c r="C35" s="819">
        <v>0</v>
      </c>
      <c r="D35" s="819">
        <v>502.87117999999998</v>
      </c>
      <c r="E35" s="819">
        <v>290.30703000000005</v>
      </c>
      <c r="F35" s="819">
        <v>73.809989999999999</v>
      </c>
      <c r="G35" s="819">
        <v>84.401150000000001</v>
      </c>
      <c r="H35" s="819">
        <v>9.3189999999999995E-2</v>
      </c>
      <c r="I35" s="820">
        <v>1221.1865499999999</v>
      </c>
      <c r="J35" s="821">
        <v>-0.22618044773444035</v>
      </c>
      <c r="K35" s="820">
        <v>6447.5368899999885</v>
      </c>
      <c r="L35" s="820">
        <v>143491.65739643236</v>
      </c>
      <c r="M35"/>
      <c r="N35"/>
    </row>
    <row r="36" spans="1:14" s="242" customFormat="1" ht="20.100000000000001" customHeight="1">
      <c r="A36" s="817" t="s">
        <v>930</v>
      </c>
      <c r="B36" s="818">
        <v>790.78546000000006</v>
      </c>
      <c r="C36" s="818">
        <v>0</v>
      </c>
      <c r="D36" s="818">
        <v>1637.8029799999999</v>
      </c>
      <c r="E36" s="818">
        <v>1070.4803400000001</v>
      </c>
      <c r="F36" s="818">
        <v>358.03325999999993</v>
      </c>
      <c r="G36" s="818">
        <v>1244.9386000000002</v>
      </c>
      <c r="H36" s="818">
        <v>5.6734799999999996</v>
      </c>
      <c r="I36" s="818">
        <v>5107.7141200000005</v>
      </c>
      <c r="J36" s="867">
        <v>-0.16142291412899634</v>
      </c>
      <c r="K36" s="818">
        <v>24591.880889999979</v>
      </c>
      <c r="L36" s="818">
        <v>483505.82585224393</v>
      </c>
      <c r="M36"/>
      <c r="N36"/>
    </row>
    <row r="37" spans="1:14" ht="12.75" customHeight="1">
      <c r="A37" s="21" t="s">
        <v>870</v>
      </c>
      <c r="G37" s="116"/>
      <c r="H37" s="116"/>
    </row>
    <row r="38" spans="1:14" ht="12.75" customHeight="1">
      <c r="A38" s="16" t="s">
        <v>853</v>
      </c>
    </row>
    <row r="39" spans="1:14" ht="12.75" customHeight="1">
      <c r="A39" s="767" t="s">
        <v>872</v>
      </c>
      <c r="G39" s="75"/>
    </row>
    <row r="40" spans="1:14" ht="12.75" customHeight="1"/>
    <row r="41" spans="1:14" ht="12.75" customHeight="1">
      <c r="A41" s="569" t="s">
        <v>80</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762</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2026-05-20T14:01:30Z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