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41633767-2452-4E68-809B-519A4274CB91}"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6.1'!$A$1:$L$162</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9"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<sst xmlns="http://schemas.openxmlformats.org/spreadsheetml/2006/main" count="3714" uniqueCount="1732">
  <si>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</si>
  <si>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</si>
  <si>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</si>
  <si>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</si>
  <si>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</si>
  <si>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</si>
  <si>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</si>
  <si>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</si>
  <si>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</si>
  <si>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</si>
  <si>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</si>
  <si>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</si>
  <si>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</si>
  <si>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</si>
  <si>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</si>
  <si>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</si>
  <si>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</si>
  <si>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</si>
  <si>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</si>
  <si>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</si>
  <si>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</si>
  <si>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</si>
  <si>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</si>
  <si>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</si>
  <si>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</si>
  <si>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</si>
  <si>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</si>
  <si>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</si>
  <si>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</si>
  <si>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</si>
  <si>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</si>
  <si>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</si>
  <si>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</si>
  <si>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</si>
  <si>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</si>
  <si>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</si>
  <si>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</si>
  <si>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</si>
  <si>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</si>
  <si>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</si>
  <si>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</si>
  <si>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</si>
  <si>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</si>
  <si>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</si>
  <si>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</si>
  <si>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</si>
  <si>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</si>
  <si>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</si>
  <si>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</si>
  <si>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</si>
  <si>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</si>
  <si>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</si>
  <si>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</si>
  <si>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</si>
  <si>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</si>
  <si>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</si>
  <si>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</si>
  <si>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</si>
  <si>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</si>
  <si>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</si>
  <si>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</si>
  <si>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</si>
  <si>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</si>
  <si>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</si>
  <si>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</si>
  <si>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</si>
  <si>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</si>
  <si>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</si>
  <si>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</si>
  <si>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</si>
  <si>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</si>
  <si>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</si>
  <si>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</si>
  <si>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</si>
  <si>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</si>
  <si>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</si>
  <si>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</si>
  <si>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</si>
  <si>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</si>
  <si>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</si>
  <si>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</si>
  <si>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</si>
  <si>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</si>
  <si>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</si>
  <si>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</si>
  <si>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</si>
  <si>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</si>
  <si>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</si>
  <si>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</si>
  <si>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</si>
  <si>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</si>
  <si>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</si>
  <si>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</si>
  <si>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</si>
  <si>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</si>
  <si>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</si>
  <si>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</si>
  <si>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</si>
  <si>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</si>
  <si>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</si>
  <si>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</si>
  <si>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</si>
  <si>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</si>
  <si>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</si>
  <si>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</si>
  <si>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</si>
  <si>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</si>
  <si>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</si>
  <si>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</si>
  <si>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</si>
  <si>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</si>
  <si>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</si>
  <si>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</si>
  <si>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</si>
  <si>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</si>
  <si>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</si>
  <si>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</si>
  <si>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</si>
  <si>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</si>
  <si>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</si>
  <si>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</si>
  <si>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</si>
  <si>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</si>
  <si>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</si>
  <si>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</si>
  <si>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</si>
  <si>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</si>
  <si>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</si>
  <si>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</si>
  <si>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</si>
  <si>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</si>
  <si>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</si>
  <si>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</si>
  <si>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</si>
  <si>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</si>
  <si>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</si>
  <si>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</si>
  <si>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</si>
  <si>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</si>
  <si>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</si>
  <si>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</si>
  <si>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</si>
  <si>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</si>
  <si>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</si>
  <si>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</si>
  <si>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</si>
  <si>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</si>
  <si>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</si>
  <si>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</si>
  <si>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</si>
  <si>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</si>
  <si>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</si>
  <si>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</si>
  <si>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</si>
  <si>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</si>
  <si>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</si>
  <si>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</si>
  <si>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</si>
  <si>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</si>
  <si>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</si>
  <si>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</si>
  <si>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</si>
  <si>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</si>
  <si>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</si>
  <si>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</si>
  <si>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</si>
  <si>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</si>
  <si>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</si>
  <si>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</si>
  <si>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</si>
  <si>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</si>
  <si>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</si>
  <si>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</si>
  <si>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</si>
  <si>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</si>
  <si>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</si>
  <si>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</si>
  <si>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</si>
  <si>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</si>
  <si>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</si>
  <si>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</si>
  <si>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</si>
  <si>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</si>
  <si>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</si>
  <si>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</si>
  <si>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</si>
  <si>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</si>
  <si>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</si>
  <si>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</si>
  <si>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</si>
  <si>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</si>
  <si>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</si>
  <si>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</si>
  <si>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</si>
  <si>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</si>
  <si>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</si>
  <si>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</si>
  <si>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</si>
  <si>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</si>
  <si>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</si>
  <si>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</si>
  <si>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</si>
  <si>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</si>
  <si>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</si>
  <si>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</si>
  <si>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</si>
  <si>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</si>
  <si>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</si>
  <si>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</si>
  <si>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</si>
  <si>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</si>
  <si>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</si>
  <si>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</si>
  <si>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</si>
  <si>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</si>
  <si>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</si>
  <si>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</si>
  <si>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</si>
  <si>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</si>
  <si>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</si>
  <si>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</si>
  <si>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</si>
  <si>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</si>
  <si>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</si>
  <si>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</si>
  <si>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</si>
  <si>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</si>
  <si>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</si>
  <si>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</si>
  <si>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</si>
  <si>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</si>
  <si>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</si>
  <si>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</si>
  <si>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</si>
  <si>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</si>
  <si>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</si>
  <si>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</si>
  <si>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</si>
  <si>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</si>
  <si>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</si>
  <si>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</si>
  <si>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</si>
  <si>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</si>
  <si>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</si>
  <si>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</si>
  <si>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</si>
  <si>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</si>
  <si>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</si>
  <si>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</si>
  <si>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</si>
  <si>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</si>
  <si>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</si>
  <si>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</si>
  <si>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</si>
  <si>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</si>
  <si>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</si>
  <si>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</si>
  <si>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</si>
  <si>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</si>
  <si>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</si>
  <si>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</si>
  <si>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</si>
  <si>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</si>
  <si>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</si>
  <si>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</si>
  <si>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</si>
  <si>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</si>
  <si>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</si>
  <si>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</si>
  <si>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</si>
  <si>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</si>
  <si>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</si>
  <si>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</si>
  <si>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</si>
  <si>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</si>
  <si>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</si>
  <si>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</si>
  <si>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</si>
  <si>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</si>
  <si>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</si>
  <si>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</si>
  <si>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</si>
  <si>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</si>
  <si>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</si>
  <si>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</si>
  <si>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</si>
  <si>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</si>
  <si>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</si>
  <si>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</si>
  <si>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</si>
  <si>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</si>
  <si>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</si>
  <si>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</si>
  <si>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</si>
  <si>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</si>
  <si>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</si>
  <si>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</si>
  <si>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</si>
  <si>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</si>
  <si>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</si>
  <si>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</si>
  <si>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</si>
  <si>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</si>
  <si>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</si>
  <si>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</si>
  <si>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</si>
  <si>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</si>
  <si>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</si>
  <si>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</si>
  <si>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</si>
  <si>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</si>
  <si>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</si>
  <si>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</si>
  <si>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</si>
  <si>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</si>
  <si>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</si>
  <si>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</si>
  <si>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</si>
  <si>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</si>
  <si>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</si>
  <si>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</si>
  <si>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</si>
  <si>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</si>
  <si>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</si>
  <si>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</si>
  <si>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</si>
  <si>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</si>
  <si>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</si>
  <si>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</si>
  <si>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</si>
  <si>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</si>
  <si>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</si>
  <si>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</si>
  <si>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</si>
  <si>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</si>
  <si>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</si>
  <si>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</si>
  <si>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</si>
  <si>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</si>
  <si>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</si>
  <si>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</si>
  <si>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</si>
  <si>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</si>
  <si>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</si>
  <si>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</si>
  <si>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</si>
  <si>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</si>
  <si>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</si>
  <si>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</si>
  <si>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</si>
  <si>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</si>
  <si>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</si>
  <si>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</si>
  <si>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</si>
  <si>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</si>
  <si>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</si>
  <si>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</si>
  <si>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</si>
  <si>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</si>
  <si>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</si>
  <si>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</si>
  <si>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</si>
  <si>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</si>
  <si>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</si>
  <si>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</si>
  <si>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</si>
  <si>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</si>
  <si>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</si>
  <si>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</si>
  <si>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</si>
  <si>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</si>
  <si>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</si>
  <si>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</si>
  <si>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</si>
  <si>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</si>
  <si>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</si>
  <si>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</si>
  <si>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</si>
  <si>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</si>
  <si>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</si>
  <si>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</si>
  <si>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</si>
  <si>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</si>
  <si>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</si>
  <si>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</si>
  <si>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</si>
  <si>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</si>
  <si>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</si>
  <si>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</si>
  <si>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</si>
  <si>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</si>
  <si>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</si>
  <si>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</si>
  <si>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</si>
  <si>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</si>
  <si>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</si>
  <si>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</si>
  <si>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</si>
  <si>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</si>
  <si>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</si>
  <si>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</si>
  <si>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</si>
  <si>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</si>
  <si>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</si>
  <si>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</si>
  <si>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</si>
  <si>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</si>
  <si>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</si>
  <si>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</si>
  <si>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</si>
  <si>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</si>
  <si>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</si>
  <si>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</si>
  <si>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</si>
  <si>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</si>
  <si>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</si>
  <si>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</si>
  <si>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</si>
  <si>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</si>
  <si>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</si>
  <si>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</si>
  <si>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</si>
  <si>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</si>
  <si>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</si>
  <si>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</si>
  <si>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</si>
  <si>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</si>
  <si>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</si>
  <si>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</si>
  <si>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</si>
  <si>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</si>
  <si>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</si>
  <si>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</si>
  <si>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</si>
  <si>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</si>
  <si>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</si>
  <si>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</si>
  <si>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</si>
  <si>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</si>
  <si>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</si>
  <si>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</si>
  <si>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</si>
  <si>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</si>
  <si>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</si>
  <si>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</si>
  <si>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</si>
  <si>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</si>
  <si>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</si>
  <si>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</si>
  <si>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</si>
  <si>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</si>
  <si>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</si>
  <si>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</si>
  <si>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</si>
  <si>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</si>
  <si>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</si>
  <si>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</si>
  <si>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</si>
  <si>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</si>
  <si>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</si>
  <si>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</si>
  <si>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</si>
  <si>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</si>
  <si>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</si>
  <si>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</si>
  <si>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</si>
  <si>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</si>
  <si>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</si>
  <si>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</si>
  <si>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</si>
  <si>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</si>
  <si>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</si>
  <si>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</si>
  <si>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</si>
  <si>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</si>
  <si>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</si>
  <si>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</si>
  <si>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</si>
  <si>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</si>
  <si>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</si>
  <si>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</si>
  <si>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</si>
  <si>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</si>
  <si>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</si>
  <si>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</si>
  <si>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</si>
  <si>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</si>
  <si>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</si>
  <si>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</si>
  <si>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</si>
  <si>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</si>
  <si>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</si>
  <si>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</si>
  <si>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</si>
  <si>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</si>
  <si>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</si>
  <si>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</si>
  <si>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</si>
  <si>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</si>
  <si>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</si>
  <si>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</si>
  <si>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</si>
  <si>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</si>
  <si>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</si>
  <si>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</si>
  <si>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</si>
  <si>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</si>
  <si>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</si>
  <si>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</si>
  <si>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</si>
  <si>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</si>
  <si>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</si>
  <si>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</si>
  <si>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</si>
  <si>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</si>
  <si>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</si>
  <si>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</si>
  <si>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</si>
  <si>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</si>
  <si>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</si>
  <si>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</si>
  <si>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</si>
  <si>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</si>
  <si>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</si>
  <si>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</si>
  <si>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</si>
  <si>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</si>
  <si>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</si>
  <si>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</si>
  <si>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</si>
  <si>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</si>
  <si>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</si>
  <si>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</si>
  <si>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</si>
  <si>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</si>
  <si>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</si>
  <si>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</si>
  <si>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</si>
  <si>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</si>
  <si>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</si>
  <si>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</si>
  <si>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</si>
  <si>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</si>
  <si>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</si>
  <si>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</si>
  <si>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</si>
  <si>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</si>
  <si>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</si>
  <si>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</si>
  <si>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</si>
  <si>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</si>
  <si>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</si>
  <si>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</si>
  <si>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</si>
  <si>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</si>
  <si>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</si>
  <si>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</si>
  <si>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</si>
  <si>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</si>
  <si>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</si>
  <si>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</si>
  <si>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</si>
  <si>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</si>
  <si>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</si>
  <si>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</si>
  <si>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</si>
  <si>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</si>
  <si>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</si>
  <si>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</si>
  <si>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</si>
  <si>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</si>
  <si>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</si>
  <si>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</si>
  <si>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</si>
  <si>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</si>
  <si>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</si>
  <si>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</si>
  <si>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</si>
  <si>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</si>
  <si>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</si>
  <si>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</si>
  <si>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</si>
  <si>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</si>
  <si>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</si>
  <si>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</si>
  <si>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</si>
  <si>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</si>
  <si>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</si>
  <si>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</si>
  <si>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</si>
  <si>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</si>
  <si>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</si>
  <si>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</si>
  <si>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</si>
  <si>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</si>
  <si>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</si>
  <si>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</si>
  <si>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</si>
  <si>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</si>
  <si>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</si>
  <si>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</si>
  <si>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</si>
  <si>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</si>
  <si>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</si>
  <si>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</si>
  <si>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</si>
  <si>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</si>
  <si>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</si>
  <si>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</si>
  <si>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</si>
  <si>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</si>
  <si>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</si>
  <si>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</si>
  <si>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</si>
  <si>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</si>
  <si>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</si>
  <si>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</si>
  <si>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</si>
  <si>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</si>
  <si>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</si>
  <si>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</si>
  <si>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</si>
  <si>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</si>
  <si>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</si>
  <si>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</si>
  <si>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</si>
  <si>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</si>
  <si>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</si>
  <si>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</si>
  <si>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</si>
  <si>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</si>
  <si>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</si>
  <si>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</si>
  <si>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</si>
  <si>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</si>
  <si>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</si>
  <si>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</si>
  <si>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</si>
  <si>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</si>
  <si>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</si>
  <si>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</si>
  <si>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</si>
  <si>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</si>
  <si>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</si>
  <si>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</si>
  <si>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</si>
  <si>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</si>
  <si>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</si>
  <si>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</si>
  <si>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</si>
  <si>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</si>
  <si>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</si>
  <si>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</si>
  <si>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</si>
  <si>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</si>
  <si>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</si>
  <si>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</si>
  <si>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</si>
  <si>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</si>
  <si>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</si>
  <si>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</si>
  <si>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</si>
  <si>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</si>
  <si>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</si>
  <si>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</si>
  <si>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</si>
  <si>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</si>
  <si>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</si>
  <si>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</si>
  <si>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</si>
  <si>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</si>
  <si>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</si>
  <si>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</si>
  <si>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</si>
  <si>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</si>
  <si>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</si>
  <si>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</si>
  <si>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</si>
  <si>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</si>
  <si>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</si>
  <si>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</si>
  <si>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</si>
  <si>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</si>
  <si>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</si>
  <si>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</si>
  <si>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</si>
  <si>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</si>
  <si>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</si>
  <si>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</si>
  <si>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</si>
  <si>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</si>
  <si>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</si>
  <si>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</si>
  <si>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</si>
  <si>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</si>
  <si>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</si>
  <si>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</si>
  <si>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</si>
  <si>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</si>
  <si>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</si>
  <si>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</si>
  <si>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</si>
  <si>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</si>
  <si>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</si>
  <si>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</si>
  <si>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</si>
  <si>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</si>
  <si>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</si>
  <si>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</si>
  <si>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</si>
  <si>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</si>
  <si>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</si>
  <si>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</si>
  <si>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</si>
  <si>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</si>
  <si>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</si>
  <si>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</si>
  <si>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</si>
  <si>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</si>
  <si>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</si>
  <si>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</si>
  <si>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</si>
  <si>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</si>
  <si>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</si>
  <si>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</si>
  <si>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</si>
  <si>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</si>
  <si>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</si>
  <si>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</si>
  <si>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</si>
  <si>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</si>
  <si>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</si>
  <si>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</si>
  <si>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</si>
  <si>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</si>
  <si>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</si>
  <si>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</si>
  <si>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</si>
  <si>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</si>
  <si>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</si>
  <si>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</si>
  <si>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</si>
  <si>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</si>
  <si>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</si>
  <si>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</si>
  <si>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</si>
  <si>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</si>
  <si>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</si>
  <si>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</si>
  <si>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</si>
  <si>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</si>
  <si>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</si>
  <si>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</si>
  <si>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</si>
  <si>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</si>
  <si>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</si>
  <si>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</si>
  <si>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</si>
  <si>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</si>
  <si>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</si>
  <si>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</si>
  <si>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</si>
  <si>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</si>
  <si>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</si>
  <si>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</si>
  <si>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</si>
  <si>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</si>
  <si>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</si>
  <si>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</si>
  <si>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</si>
  <si>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</si>
  <si>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</si>
  <si>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</si>
  <si>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</si>
  <si>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</si>
  <si>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</si>
  <si>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</si>
  <si>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</si>
  <si>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</si>
  <si>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</si>
  <si>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</si>
  <si>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</si>
  <si>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</si>
  <si>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</si>
  <si>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</si>
  <si>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</si>
  <si>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</si>
  <si>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</si>
  <si>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</si>
  <si>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</si>
  <si>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</si>
  <si>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</si>
  <si>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</si>
  <si>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</si>
  <si>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</si>
  <si>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</si>
  <si>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</si>
  <si>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</si>
  <si>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</si>
  <si>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</si>
  <si>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</si>
  <si>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</si>
  <si>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</si>
  <si>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</si>
  <si>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</si>
  <si>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</si>
  <si>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</si>
  <si>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</si>
  <si>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</si>
  <si>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</si>
  <si>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</si>
  <si>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</si>
  <si>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</si>
  <si>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</si>
  <si>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</si>
  <si>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</si>
  <si>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</si>
  <si>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</si>
  <si>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</si>
  <si>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</si>
  <si>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</si>
  <si>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</si>
  <si>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</si>
  <si>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</si>
  <si>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</si>
  <si>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</si>
  <si>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</si>
  <si>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</si>
  <si>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</si>
  <si>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</si>
  <si>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</si>
  <si>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</si>
  <si>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</si>
  <si>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</si>
  <si>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</si>
  <si>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</si>
  <si>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</si>
  <si>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</si>
  <si>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</si>
  <si>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</si>
  <si>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</si>
  <si>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</si>
  <si>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</si>
  <si>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</si>
  <si>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</si>
  <si>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</si>
  <si>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</si>
  <si>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</si>
  <si>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</si>
  <si>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</si>
  <si>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</si>
  <si>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</si>
  <si>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</si>
  <si>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</si>
  <si>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</si>
  <si>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</si>
  <si>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</si>
  <si>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</si>
  <si>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</si>
  <si>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</si>
  <si>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</si>
  <si>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</si>
  <si>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</si>
  <si>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</si>
  <si>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</si>
  <si>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</si>
  <si>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</si>
  <si>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</si>
  <si>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</si>
  <si>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</si>
  <si>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</si>
  <si>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</si>
  <si>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</si>
  <si>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</si>
  <si>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</si>
  <si>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</si>
  <si>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</si>
  <si>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</si>
  <si>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</si>
  <si>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</si>
  <si>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</si>
  <si>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</si>
  <si>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</si>
  <si>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</si>
  <si>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</si>
  <si>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</si>
  <si>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</si>
  <si>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</si>
  <si>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</si>
  <si>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</si>
  <si>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</si>
  <si>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</si>
  <si>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</si>
  <si>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</si>
  <si>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</si>
  <si>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</si>
  <si>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</si>
  <si>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</si>
  <si>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</si>
  <si>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</si>
  <si>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</si>
  <si>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</si>
  <si>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</si>
  <si>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</si>
  <si>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</si>
  <si>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</si>
  <si>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</si>
  <si>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</si>
  <si>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</si>
  <si>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</si>
  <si>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</si>
  <si>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</si>
  <si>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</si>
  <si>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</si>
  <si>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</si>
  <si>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</si>
  <si>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</si>
  <si>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</si>
  <si>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</si>
  <si>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</si>
  <si>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</si>
  <si>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</si>
  <si>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</si>
  <si>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</si>
  <si>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</si>
  <si>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</si>
  <si>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</si>
  <si>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</si>
  <si>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</si>
  <si>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</si>
  <si>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</si>
  <si>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</si>
  <si>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</si>
  <si>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</si>
  <si>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</si>
  <si>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</si>
  <si>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</si>
  <si>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</si>
  <si>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</si>
  <si>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</si>
  <si>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</si>
  <si>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</si>
  <si>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</si>
  <si>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</si>
  <si>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</si>
  <si>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</si>
  <si>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</si>
  <si>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</si>
  <si>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</si>
  <si>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</si>
  <si>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</si>
  <si>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</si>
  <si>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</si>
  <si>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</si>
  <si>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</si>
  <si>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</si>
  <si>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</si>
  <si>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</si>
  <si>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</si>
  <si>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</si>
  <si>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</si>
  <si>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</si>
  <si>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</si>
  <si>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</si>
  <si>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</si>
  <si>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</si>
  <si>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</si>
  <si>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</si>
  <si>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</si>
  <si>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</si>
  <si>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</si>
  <si>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</si>
  <si>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</si>
  <si>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</si>
  <si>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</si>
  <si>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</si>
  <si>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</si>
  <si>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</si>
  <si>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</si>
  <si>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</si>
  <si>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</si>
  <si>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</si>
  <si>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</si>
  <si>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</si>
  <si>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</si>
  <si>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</si>
  <si>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</si>
  <si>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</si>
  <si>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</si>
  <si>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</si>
  <si>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</si>
  <si>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</si>
  <si>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</si>
  <si>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</si>
  <si>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</si>
  <si>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</si>
  <si>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</si>
  <si>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</si>
  <si>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</si>
  <si>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</si>
  <si>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</si>
  <si>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</si>
  <si>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</si>
  <si>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</si>
  <si>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</si>
  <si>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</si>
  <si>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</si>
  <si>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</si>
  <si>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</si>
  <si>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</si>
  <si>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</si>
  <si>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</si>
  <si>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</si>
  <si>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</si>
  <si>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</si>
  <si>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</si>
  <si>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</si>
  <si>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</si>
  <si>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</si>
  <si>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</si>
  <si>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</si>
  <si>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</si>
  <si>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</si>
  <si>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</si>
  <si>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</si>
  <si>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</si>
  <si>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</si>
  <si>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</si>
  <si>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</si>
  <si>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</si>
  <si>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</si>
  <si>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</si>
  <si>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</si>
  <si>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</si>
  <si>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</si>
  <si>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</si>
  <si>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</si>
  <si>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</si>
  <si>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</si>
  <si>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</si>
  <si>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</si>
  <si>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</si>
  <si>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</si>
  <si>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</si>
  <si>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</si>
  <si>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</si>
  <si>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</si>
  <si>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</si>
  <si>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</si>
  <si>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</si>
  <si>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</si>
  <si>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</si>
  <si>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</si>
  <si>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</si>
  <si>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</si>
  <si>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</si>
  <si>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</si>
  <si>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</si>
  <si>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</si>
  <si>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</si>
  <si>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</si>
  <si>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</si>
  <si>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</si>
  <si>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</si>
  <si>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</si>
  <si>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</si>
  <si>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</si>
  <si>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</si>
  <si>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</si>
  <si>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</si>
  <si>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</si>
  <si>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</si>
  <si>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</si>
  <si>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</si>
  <si>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</si>
  <si>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</si>
  <si>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</si>
  <si>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</si>
  <si>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</si>
  <si>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</si>
  <si>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</si>
  <si>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</si>
  <si>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</si>
  <si>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</si>
  <si>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</si>
  <si>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</si>
  <si>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</si>
  <si>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</si>
  <si>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</si>
  <si>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</si>
  <si>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</si>
  <si>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</si>
  <si>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</si>
  <si>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</si>
  <si>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</si>
  <si>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</si>
  <si>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</si>
  <si>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</si>
  <si>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</si>
  <si>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</si>
  <si>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</si>
  <si>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</si>
  <si>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</si>
  <si>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</si>
  <si>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</si>
  <si>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</si>
  <si>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</si>
  <si>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</si>
  <si>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</si>
  <si>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</si>
  <si>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</si>
  <si>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</si>
  <si>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</si>
  <si>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</si>
  <si>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</si>
  <si>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</si>
  <si>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</si>
  <si>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</si>
  <si>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</si>
  <si>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</si>
  <si>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</si>
  <si>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</si>
  <si>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</si>
  <si>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</si>
  <si>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</si>
  <si>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</si>
  <si>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</si>
  <si>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</si>
  <si>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</si>
  <si>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</si>
  <si>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</si>
  <si>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</si>
  <si>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</si>
  <si>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</si>
  <si>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</si>
  <si>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</si>
  <si>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</si>
  <si>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</si>
  <si>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</si>
  <si>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</si>
  <si>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</si>
  <si>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</si>
  <si>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</si>
  <si>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</si>
  <si>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</si>
  <si>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</si>
  <si>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</si>
  <si>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</si>
  <si>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</si>
  <si>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</si>
  <si>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</si>
  <si>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</si>
  <si>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</si>
  <si>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</si>
  <si>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</si>
  <si>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</si>
  <si>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</si>
  <si>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</si>
  <si>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</si>
  <si>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</si>
  <si>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</si>
  <si>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</si>
  <si>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</si>
  <si>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</si>
  <si>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</si>
  <si>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</si>
  <si>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</si>
  <si>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</si>
  <si>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</si>
  <si>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</si>
  <si>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</si>
  <si>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</si>
  <si>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</si>
  <si>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</si>
  <si>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</si>
  <si>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</si>
  <si>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</si>
  <si>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</si>
  <si>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</si>
  <si>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</si>
  <si>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</si>
  <si>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</si>
  <si>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</si>
  <si>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</si>
  <si>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</si>
  <si>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</si>
  <si>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</si>
  <si>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</si>
  <si>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</si>
  <si>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</si>
  <si>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</si>
  <si>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</si>
  <si>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</si>
  <si>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</si>
  <si>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</si>
  <si>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</si>
  <si>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</si>
  <si>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</si>
  <si>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</si>
  <si>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</si>
  <si>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</si>
  <si>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</si>
  <si>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</si>
  <si>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</si>
  <si>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</si>
  <si>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</si>
  <si>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</si>
  <si>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</si>
  <si>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</si>
  <si>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</si>
  <si>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</si>
  <si>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</si>
  <si>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</si>
  <si>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</si>
  <si>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</si>
  <si>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</si>
  <si>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</si>
  <si>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</si>
  <si>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</si>
  <si>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</si>
  <si>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</si>
  <si>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</si>
  <si>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</si>
  <si>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</si>
  <si>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</si>
  <si>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</si>
  <si>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</si>
  <si>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</si>
  <si>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</si>
  <si>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</si>
  <si>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</si>
  <si>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</si>
  <si>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</si>
  <si>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</si>
  <si>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</si>
  <si>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</si>
  <si>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</si>
  <si>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</si>
  <si>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</si>
  <si>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</si>
  <si>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</si>
  <si>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</si>
  <si>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</si>
  <si>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</si>
  <si>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</si>
  <si>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</si>
  <si>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</si>
  <si>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</si>
  <si>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</si>
  <si>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</si>
  <si>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</si>
  <si>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</si>
  <si>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</si>
  <si>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</si>
  <si>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</si>
  <si>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</si>
  <si>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</si>
  <si>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</si>
  <si>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</si>
  <si>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</si>
  <si>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</si>
  <si>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</si>
  <si>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</si>
  <si>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</si>
  <si>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</si>
  <si>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</si>
  <si>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</si>
  <si>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</si>
  <si>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</si>
  <si>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</si>
  <si>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</si>
  <si>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</si>
  <si>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</si>
  <si>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</si>
  <si>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</si>
  <si>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</si>
  <si>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</si>
  <si>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</si>
  <si>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</si>
  <si>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</si>
  <si>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</si>
  <si>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</si>
  <si>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</si>
  <si>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</si>
  <si>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</si>
  <si>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</si>
  <si>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</si>
  <si>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</si>
  <si>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</si>
  <si>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</si>
  <si>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</si>
  <si>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</si>
  <si>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</si>
  <si>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</si>
  <si>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</si>
  <si>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</si>
  <si>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</si>
  <si>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</si>
  <si>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</si>
  <si>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</si>
  <si>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</si>
  <si>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</si>
  <si>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</si>
  <si>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</si>
  <si>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</si>
  <si>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</si>
  <si>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</si>
  <si>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</si>
  <si>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</si>
  <si>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</si>
  <si>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</si>
  <si>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</si>
  <si>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</si>
  <si>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</si>
  <si>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</si>
  <si>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</si>
  <si>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</si>
  <si>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</si>
  <si>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</si>
  <si>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</si>
  <si>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</si>
  <si>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</si>
  <si>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</si>
  <si>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</si>
  <si>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</si>
  <si>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</si>
  <si>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</si>
  <si>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</si>
  <si>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</si>
  <si>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</si>
  <si>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</si>
  <si>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</si>
  <si>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</si>
  <si>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</si>
  <si>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</si>
  <si>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</si>
  <si>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</si>
  <si>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</si>
  <si>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</si>
  <si>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</si>
  <si>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</si>
  <si>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</si>
  <si>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</si>
  <si>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</si>
  <si>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</si>
  <si>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</si>
  <si>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</si>
  <si>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</si>
  <si>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</si>
  <si>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</si>
  <si>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</si>
  <si>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</si>
  <si>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</si>
  <si>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</si>
  <si>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</si>
  <si>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</si>
  <si>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</si>
  <si>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</si>
  <si>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</si>
  <si>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</si>
  <si>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</si>
  <si>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</si>
  <si>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</si>
  <si>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</si>
  <si>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</si>
  <si>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</si>
  <si>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</si>
  <si>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</si>
  <si>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</si>
  <si>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</si>
  <si>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</si>
  <si>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</si>
  <si>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</si>
  <si>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</si>
  <si>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</si>
  <si>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</si>
  <si>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</si>
  <si>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</si>
  <si>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</si>
  <si>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</si>
  <si>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</si>
  <si>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</si>
  <si>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</si>
  <si>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</si>
  <si>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</si>
  <si>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</si>
  <si>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</si>
  <si>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</si>
  <si>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</si>
  <si>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</si>
  <si>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</si>
  <si>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</si>
  <si>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</si>
  <si>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</si>
  <si>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</si>
  <si>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</si>
  <si>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</si>
  <si>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</si>
  <si>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</si>
  <si>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</si>
  <si>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</si>
  <si>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</si>
  <si>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</si>
  <si>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</si>
  <si>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</si>
  <si>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</si>
  <si>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</si>
  <si>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</si>
  <si>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</si>
  <si>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</si>
  <si>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</si>
  <si>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</si>
  <si>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</si>
  <si>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</si>
  <si>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</si>
  <si>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</si>
  <si>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</si>
  <si>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</si>
  <si>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</si>
  <si>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</si>
  <si>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</si>
  <si>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</si>
  <si>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</si>
  <si>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</si>
  <si>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</si>
  <si>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</si>
  <si>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</si>
  <si>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</si>
  <si>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</si>
  <si>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</si>
  <si>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</si>
  <si>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</si>
  <si>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</si>
  <si>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</si>
  <si>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</si>
  <si>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</si>
  <si>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</si>
  <si>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</si>
  <si>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</si>
  <si>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</si>
  <si>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</si>
  <si>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</si>
  <si>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</si>
  <si>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</si>
  <si>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</si>
  <si>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</si>
  <si>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</si>
  <si>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</si>
  <si>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</si>
  <si>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</si>
  <si>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</si>
  <si>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</si>
  <si>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</si>
  <si>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</si>
  <si>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</si>
  <si>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</si>
  <si>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</si>
  <si>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</si>
  <si>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</si>
  <si>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</si>
  <si>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</si>
  <si>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</si>
  <si>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</si>
  <si>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</si>
  <si>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</si>
  <si>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</si>
  <si>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</si>
  <si>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</si>
  <si>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</si>
  <si>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</si>
  <si>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</si>
  <si>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</si>
  <si>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</si>
  <si>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</si>
  <si>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</si>
  <si>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</si>
  <si>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</si>
  <si>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</si>
  <si>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</si>
  <si>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</si>
  <si>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</si>
  <si>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</si>
  <si>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</si>
  <si>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</si>
  <si>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</si>
  <si>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</si>
  <si>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</si>
  <si>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</si>
  <si>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</si>
  <si>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</si>
  <si>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</si>
  <si>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</si>
  <si>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</si>
  <si>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</si>
  <si>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</si>
  <si>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</si>
  <si>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</si>
  <si>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</si>
  <si>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</si>
  <si>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</si>
  <si>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</si>
  <si>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</si>
  <si>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</si>
  <si>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</si>
  <si>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</si>
  <si>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</si>
  <si>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</si>
  <si>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</si>
  <si>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</si>
  <si>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</si>
  <si>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</si>
  <si>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</si>
  <si>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</si>
  <si>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</si>
  <si>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</si>
  <si>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</si>
  <si>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</si>
  <si>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</si>
  <si>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</si>
  <si>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</si>
  <si>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</si>
  <si>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</si>
  <si>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</si>
  <si>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</si>
  <si>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</si>
  <si>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</si>
  <si>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</si>
  <si>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</si>
  <si>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</si>
  <si>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</si>
  <si>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</si>
  <si>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</si>
  <si>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</si>
  <si>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</si>
  <si>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</si>
  <si>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</si>
  <si>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</si>
  <si>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</si>
  <si>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</si>
  <si>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</si>
  <si>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</si>
  <si>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</si>
  <si>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</si>
  <si>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</si>
  <si>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</si>
  <si>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</si>
  <si>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</si>
  <si>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</si>
  <si>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</si>
  <si>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</si>
  <si>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</si>
  <si>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</si>
  <si>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</si>
  <si>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</si>
  <si>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</si>
  <si>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</si>
  <si>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</si>
  <si>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</si>
  <si>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</si>
  <si>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</si>
  <si>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</si>
  <si>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</si>
  <si>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</si>
  <si>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</si>
  <si>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</si>
  <si>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</si>
  <si>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</si>
  <si>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</si>
  <si>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</si>
  <si>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</si>
  <si>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</si>
  <si>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</si>
  <si>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</si>
  <si>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</si>
  <si>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</si>
  <si>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</si>
  <si>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</si>
  <si>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</si>
  <si>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</si>
  <si>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</si>
  <si>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</si>
  <si>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</si>
  <si>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</si>
  <si>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</si>
  <si>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</si>
  <si>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</si>
  <si>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</si>
  <si>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</si>
  <si>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</si>
  <si>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</si>
  <si>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</si>
  <si>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</si>
  <si>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</si>
  <si>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</si>
  <si>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</si>
  <si>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</si>
  <si>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</si>
  <si>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</si>
  <si>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</si>
  <si>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</si>
  <si>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</si>
  <si>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</si>
  <si>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</si>
  <si>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</si>
  <si>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</si>
  <si>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</si>
  <si>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</si>
  <si>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</si>
  <si>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</si>
  <si>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</si>
  <si>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</si>
  <si>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</si>
  <si>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</si>
  <si>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</si>
  <si>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</si>
  <si>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</si>
  <si>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</si>
  <si>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</si>
  <si>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</si>
  <si>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</si>
  <si>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</si>
  <si>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</si>
  <si>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</si>
  <si>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</si>
  <si>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</si>
  <si>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</si>
  <si>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</si>
  <si>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</si>
  <si>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</si>
  <si>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</si>
  <si>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</si>
  <si>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</si>
  <si>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</si>
  <si>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</si>
  <si>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</si>
  <si>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</si>
  <si>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</si>
  <si>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</si>
  <si>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</si>
  <si>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</si>
  <si>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</si>
  <si>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</si>
  <si>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</si>
  <si>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</si>
  <si>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</si>
  <si>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</si>
  <si>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</si>
  <si>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</si>
  <si>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</si>
  <si>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</si>
  <si>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</si>
  <si>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</si>
  <si>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</si>
  <si>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</si>
  <si>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</si>
  <si>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</si>
  <si>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</si>
  <si>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</si>
  <si>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</si>
  <si>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</si>
  <si>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 xml:space="preserve"> I/2025</t>
  </si>
  <si>
    <t>I/2026</t>
  </si>
  <si>
    <r>
      <t xml:space="preserve">Indeks (100 = I/2025)
 </t>
    </r>
    <r>
      <rPr>
        <i/>
        <sz val="9"/>
        <color theme="1" tint="0.34998626667073579"/>
        <rFont val="Arial"/>
        <family val="2"/>
        <charset val="238"/>
      </rPr>
      <t>Index(100 =I/2026)</t>
    </r>
  </si>
  <si>
    <t>Siječanj 2026.</t>
  </si>
  <si>
    <t>January 2026</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</si>
  <si>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</si>
  <si>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</si>
  <si>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</si>
  <si>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</si>
  <si>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</si>
  <si>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</si>
  <si>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</si>
  <si>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</si>
  <si>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</si>
  <si>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</si>
  <si>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</si>
  <si>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</si>
  <si>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</si>
  <si>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</si>
  <si>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2025 Q 4</t>
  </si>
  <si>
    <t>Veljača 2026.</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</si>
  <si>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17.3.2026.</t>
    </r>
  </si>
  <si>
    <t>HRKOEIRA0009</t>
  </si>
  <si>
    <t>HRADPLRA0006</t>
  </si>
  <si>
    <t>HRZABARA0009</t>
  </si>
  <si>
    <t>HRDLKVRA0006</t>
  </si>
  <si>
    <t>HRHT00RA0005</t>
  </si>
  <si>
    <t>HRKODTPA0009</t>
  </si>
  <si>
    <t>HRPODRRA0004</t>
  </si>
  <si>
    <t>HRKODTRA0007</t>
  </si>
  <si>
    <t>HRADRSPA0009</t>
  </si>
  <si>
    <t>HRRIVPRA0000</t>
  </si>
  <si>
    <t>HRRHMFO277N5</t>
  </si>
  <si>
    <t>HRRHMFO273N4</t>
  </si>
  <si>
    <t>HRRHMFO26CA5</t>
  </si>
  <si>
    <t>HRRIBAO266A2</t>
  </si>
  <si>
    <t>HRLNGUO31AE3</t>
  </si>
  <si>
    <t>HRRHMFO297A0</t>
  </si>
  <si>
    <t>HRRHMFO33BA3</t>
  </si>
  <si>
    <t>HRRHMFO327E7</t>
  </si>
  <si>
    <t>HRRHMFO357A2</t>
  </si>
  <si>
    <t>HRRHMFT623N5</t>
  </si>
  <si>
    <t>HRRHMFT647N4</t>
  </si>
  <si>
    <t>HRRHMFT612N8</t>
  </si>
  <si>
    <t>HRRHMFT609N4</t>
  </si>
  <si>
    <t>HRKOTRPA0003</t>
  </si>
  <si>
    <t>HRTSHCRA0009</t>
  </si>
  <si>
    <t>HRBCINRA0003</t>
  </si>
  <si>
    <t>HRENASO284A4</t>
  </si>
  <si>
    <t>HRENASO284B2</t>
  </si>
  <si>
    <t>HRENASO284C0</t>
  </si>
  <si>
    <t>HRGLCOO26CE5</t>
  </si>
  <si>
    <t>HRICFPO266A8</t>
  </si>
  <si>
    <t xml:space="preserve">Napomena: Mjesečni prinos i prinos od početka godine indeksa Mirex A u veljači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</si>
  <si>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monthly return and the year-to-date return of the Mirex A index in February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</si>
  <si>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February 2026</t>
  </si>
  <si>
    <t xml:space="preserve"> I-II/2025</t>
  </si>
  <si>
    <t>I-II/2026</t>
  </si>
  <si>
    <t>Tablica 3.1: Naplaćena premija osiguranja za period od 1. siječnja do 28. veljače 2026.</t>
  </si>
  <si>
    <t>Tablica 3.2: Podaci o osiguranju za period od 1. siječnja do 28. veljače 2026.</t>
  </si>
  <si>
    <t>Table 3.2: Insurance data for the period  1 January - 28 February 2026</t>
  </si>
  <si>
    <t>Table 3.1: Premium paid for the period 1 January - 28 February 2026</t>
  </si>
  <si>
    <t>InterCapital BET-TRN UCITS ETF</t>
  </si>
  <si>
    <t>OTP MULTI EUR 2028</t>
  </si>
  <si>
    <t>13449902134</t>
  </si>
  <si>
    <t>HRERSIUEH287</t>
  </si>
  <si>
    <t>60324322684</t>
  </si>
  <si>
    <t>HRERSIU28II6</t>
  </si>
  <si>
    <t> 82439959481</t>
  </si>
  <si>
    <t>HRERSIUH29U1</t>
  </si>
  <si>
    <t>82276235905</t>
  </si>
  <si>
    <t> HROTPIUME288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</si>
</sst>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1">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28" t="s">
        <v>1334</v>
      </c>
      <c r="B2" s="1128"/>
      <c r="C2" s="1128"/>
      <c r="D2" s="1128"/>
      <c r="E2" s="1128"/>
      <c r="F2" s="1128"/>
      <c r="G2" s="1128"/>
      <c r="H2" s="1128"/>
      <c r="I2" s="1128"/>
    </row>
    <row r="3" spans="1:9" ht="16.5">
      <c r="A3" s="1129" t="s">
        <v>1335</v>
      </c>
      <c r="B3" s="1129"/>
      <c r="C3" s="1129"/>
      <c r="D3" s="1129"/>
      <c r="E3" s="1129"/>
      <c r="F3" s="1129"/>
      <c r="G3" s="1129"/>
      <c r="H3" s="1129"/>
      <c r="I3" s="1129"/>
    </row>
    <row r="4" spans="1:9" ht="16.5">
      <c r="A4" s="1129"/>
      <c r="B4" s="1129"/>
      <c r="C4" s="1129"/>
      <c r="D4" s="1129"/>
      <c r="E4" s="1129"/>
      <c r="F4" s="1129"/>
      <c r="G4" s="1129"/>
      <c r="H4" s="1129"/>
      <c r="I4" s="1129"/>
    </row>
    <row r="5" spans="1:9" ht="15" customHeight="1">
      <c r="A5" s="608"/>
      <c r="B5" s="608"/>
      <c r="C5" s="608"/>
      <c r="D5" s="608"/>
      <c r="E5" s="608"/>
      <c r="F5" s="608"/>
      <c r="G5" s="608"/>
      <c r="H5" s="608"/>
      <c r="I5" s="608"/>
    </row>
    <row r="6" spans="1:9" ht="15" customHeight="1">
      <c r="A6" s="1130" t="s">
        <v>1681</v>
      </c>
      <c r="B6" s="1131"/>
      <c r="C6" s="1131"/>
      <c r="D6" s="1131"/>
      <c r="E6" s="1131"/>
      <c r="F6" s="1131"/>
      <c r="G6" s="1131"/>
      <c r="H6" s="1131"/>
      <c r="I6" s="1131"/>
    </row>
    <row r="7" spans="1:9">
      <c r="A7" s="615"/>
      <c r="B7" s="615"/>
      <c r="C7" s="615"/>
      <c r="D7" s="615"/>
      <c r="E7" s="615"/>
      <c r="F7" s="615"/>
      <c r="G7" s="615"/>
      <c r="H7" s="615"/>
      <c r="I7" s="615"/>
    </row>
    <row r="8" spans="1:9">
      <c r="A8" s="609"/>
      <c r="B8" s="609"/>
      <c r="C8" s="609"/>
      <c r="D8" s="609"/>
      <c r="E8" s="609"/>
      <c r="F8" s="609"/>
      <c r="G8" s="609"/>
      <c r="H8" s="609"/>
      <c r="I8" s="609"/>
    </row>
    <row r="9" spans="1:9">
      <c r="A9" s="1130"/>
      <c r="B9" s="1131"/>
      <c r="C9" s="1131"/>
      <c r="D9" s="1131"/>
      <c r="E9" s="1131"/>
      <c r="F9" s="1131"/>
      <c r="G9" s="1131"/>
      <c r="H9" s="1131"/>
      <c r="I9" s="1131"/>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2" t="s">
        <v>0</v>
      </c>
      <c r="B18" s="1132"/>
      <c r="C18" s="1132"/>
      <c r="D18" s="1132"/>
      <c r="E18" s="1132"/>
      <c r="F18" s="1132"/>
      <c r="G18" s="1132"/>
      <c r="H18" s="1132"/>
      <c r="I18" s="1132"/>
    </row>
    <row r="19" spans="1:9" ht="18.75" customHeight="1">
      <c r="A19" s="611"/>
      <c r="B19" s="611"/>
      <c r="C19" s="611"/>
      <c r="D19" s="611"/>
      <c r="E19" s="611"/>
      <c r="F19" s="611"/>
      <c r="G19" s="611"/>
      <c r="H19" s="611"/>
      <c r="I19" s="611"/>
    </row>
    <row r="20" spans="1:9" ht="18.75" customHeight="1">
      <c r="A20" s="1133" t="s">
        <v>1680</v>
      </c>
      <c r="B20" s="1133"/>
      <c r="C20" s="1133"/>
      <c r="D20" s="1133"/>
      <c r="E20" s="1133"/>
      <c r="F20" s="1133"/>
      <c r="G20" s="1133"/>
      <c r="H20" s="1133"/>
      <c r="I20" s="1133"/>
    </row>
    <row r="21" spans="1:9" ht="18.75" customHeight="1">
      <c r="A21" s="612"/>
      <c r="B21" s="612"/>
      <c r="C21" s="612"/>
      <c r="D21" s="612"/>
      <c r="E21" s="612"/>
      <c r="F21" s="612"/>
      <c r="G21" s="612"/>
      <c r="H21" s="612"/>
      <c r="I21" s="612"/>
    </row>
    <row r="22" spans="1:9" ht="26.25" customHeight="1">
      <c r="A22" s="1134" t="s">
        <v>1</v>
      </c>
      <c r="B22" s="1134"/>
      <c r="C22" s="1134"/>
      <c r="D22" s="1134"/>
      <c r="E22" s="1134"/>
      <c r="F22" s="1134"/>
      <c r="G22" s="1134"/>
      <c r="H22" s="1134"/>
      <c r="I22" s="1134"/>
    </row>
    <row r="23" spans="1:9" ht="18.75">
      <c r="A23" s="613"/>
      <c r="B23" s="613"/>
      <c r="C23" s="613"/>
      <c r="D23" s="613"/>
      <c r="E23" s="613"/>
      <c r="F23" s="613"/>
      <c r="G23" s="613"/>
      <c r="H23" s="613"/>
      <c r="I23" s="613"/>
    </row>
    <row r="24" spans="1:9" ht="18.75" customHeight="1">
      <c r="A24" s="1124" t="s">
        <v>1715</v>
      </c>
      <c r="B24" s="1124"/>
      <c r="C24" s="1124"/>
      <c r="D24" s="1124"/>
      <c r="E24" s="1124"/>
      <c r="F24" s="1124"/>
      <c r="G24" s="1124"/>
      <c r="H24" s="1124"/>
      <c r="I24" s="1124"/>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5"/>
      <c r="B36" s="1125"/>
      <c r="C36" s="1125"/>
      <c r="D36" s="1125"/>
      <c r="E36" s="1125"/>
      <c r="F36" s="1125"/>
      <c r="G36" s="1125"/>
      <c r="H36" s="1125"/>
      <c r="I36" s="1125"/>
    </row>
    <row r="37" spans="1:9" ht="50.25" customHeight="1">
      <c r="A37" s="1126" t="s">
        <v>2</v>
      </c>
      <c r="B37" s="1126"/>
      <c r="C37" s="1126"/>
      <c r="D37" s="1126"/>
      <c r="E37" s="1126"/>
      <c r="F37" s="1126"/>
      <c r="G37" s="1126"/>
      <c r="H37" s="1126"/>
      <c r="I37" s="1126"/>
    </row>
    <row r="38" spans="1:9">
      <c r="A38" s="614"/>
      <c r="B38" s="614"/>
      <c r="C38" s="614"/>
      <c r="D38" s="614"/>
      <c r="E38" s="614"/>
      <c r="F38" s="614"/>
      <c r="G38" s="614"/>
      <c r="H38" s="614"/>
      <c r="I38" s="614"/>
    </row>
    <row r="39" spans="1:9" ht="65.25" customHeight="1">
      <c r="A39" s="1127" t="s">
        <v>3</v>
      </c>
      <c r="B39" s="1127"/>
      <c r="C39" s="1127"/>
      <c r="D39" s="1127"/>
      <c r="E39" s="1127"/>
      <c r="F39" s="1127"/>
      <c r="G39" s="1127"/>
      <c r="H39" s="1127"/>
      <c r="I39" s="1127"/>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625</v>
      </c>
      <c r="G1" s="121" t="str">
        <f>Naslovnica!A20</f>
        <v>Veljača 2026.</v>
      </c>
    </row>
    <row r="2" spans="1:8" ht="12.75" customHeight="1">
      <c r="A2" s="486" t="s">
        <v>866</v>
      </c>
      <c r="G2" s="488" t="str">
        <f>Naslovnica!A24</f>
        <v>February 2026</v>
      </c>
    </row>
    <row r="3" spans="1:8" ht="12.75" customHeight="1"/>
    <row r="4" spans="1:8" ht="12.75" customHeight="1">
      <c r="F4" s="71"/>
      <c r="G4" s="13" t="s">
        <v>1241</v>
      </c>
    </row>
    <row r="5" spans="1:8" ht="19.5" customHeight="1">
      <c r="A5" s="1188" t="s">
        <v>983</v>
      </c>
      <c r="B5" s="1189" t="s">
        <v>517</v>
      </c>
      <c r="C5" s="1189"/>
      <c r="D5" s="1189"/>
      <c r="E5" s="1189"/>
      <c r="F5" s="1189"/>
      <c r="G5" s="1189"/>
    </row>
    <row r="6" spans="1:8" ht="26.25" customHeight="1">
      <c r="A6" s="1188"/>
      <c r="B6" s="1163" t="str">
        <f>Naslovnica!A20</f>
        <v>Veljača 2026.</v>
      </c>
      <c r="C6" s="1190"/>
      <c r="D6" s="1191" t="s">
        <v>17</v>
      </c>
      <c r="E6" s="1191"/>
      <c r="F6" s="1192" t="s">
        <v>208</v>
      </c>
      <c r="G6" s="1192"/>
    </row>
    <row r="7" spans="1:8">
      <c r="A7" s="1188"/>
      <c r="B7" s="1161" t="str">
        <f>Naslovnica!A24</f>
        <v>February 2026</v>
      </c>
      <c r="C7" s="1193"/>
      <c r="D7" s="1194" t="s">
        <v>45</v>
      </c>
      <c r="E7" s="1194"/>
      <c r="F7" s="1194" t="s">
        <v>51</v>
      </c>
      <c r="G7" s="1194"/>
    </row>
    <row r="8" spans="1:8">
      <c r="A8" s="1188"/>
      <c r="B8" s="640" t="s">
        <v>27</v>
      </c>
      <c r="C8" s="640" t="s">
        <v>28</v>
      </c>
      <c r="D8" s="629" t="s">
        <v>980</v>
      </c>
      <c r="E8" s="629" t="s">
        <v>142</v>
      </c>
      <c r="F8" s="629" t="s">
        <v>980</v>
      </c>
      <c r="G8" s="629" t="s">
        <v>142</v>
      </c>
    </row>
    <row r="9" spans="1:8">
      <c r="A9" s="1188"/>
      <c r="B9" s="641" t="s">
        <v>29</v>
      </c>
      <c r="C9" s="641" t="s">
        <v>30</v>
      </c>
      <c r="D9" s="656" t="s">
        <v>981</v>
      </c>
      <c r="E9" s="656" t="s">
        <v>143</v>
      </c>
      <c r="F9" s="656" t="s">
        <v>981</v>
      </c>
      <c r="G9" s="656" t="s">
        <v>143</v>
      </c>
    </row>
    <row r="10" spans="1:8">
      <c r="A10" s="349" t="s">
        <v>33</v>
      </c>
      <c r="B10" s="350">
        <v>178998.20316999999</v>
      </c>
      <c r="C10" s="351">
        <v>0.12511618773571434</v>
      </c>
      <c r="D10" s="757">
        <v>1624.0940678000043</v>
      </c>
      <c r="E10" s="352">
        <v>9.1563198034962934E-3</v>
      </c>
      <c r="F10" s="353">
        <v>3501.0668099999893</v>
      </c>
      <c r="G10" s="352">
        <v>1.9949424147971184E-2</v>
      </c>
      <c r="H10" s="51"/>
    </row>
    <row r="11" spans="1:8">
      <c r="A11" s="349" t="s">
        <v>34</v>
      </c>
      <c r="B11" s="350">
        <v>483850.05042000004</v>
      </c>
      <c r="C11" s="351">
        <v>0.33820157226265174</v>
      </c>
      <c r="D11" s="758">
        <v>5924.5678778000292</v>
      </c>
      <c r="E11" s="352">
        <v>1.239642599989832E-2</v>
      </c>
      <c r="F11" s="353">
        <v>15499.936410000024</v>
      </c>
      <c r="G11" s="352">
        <v>3.3094763823777074E-2</v>
      </c>
      <c r="H11" s="51"/>
    </row>
    <row r="12" spans="1:8">
      <c r="A12" s="349" t="s">
        <v>198</v>
      </c>
      <c r="B12" s="350">
        <v>21248.721389999999</v>
      </c>
      <c r="C12" s="351">
        <v>5.7829733033423819E-3</v>
      </c>
      <c r="D12" s="758">
        <v>930.16460000000006</v>
      </c>
      <c r="E12" s="352">
        <v>4.5779068346910812E-2</v>
      </c>
      <c r="F12" s="353">
        <v>1763.293359999996</v>
      </c>
      <c r="G12" s="352">
        <v>9.0492924111557071E-2</v>
      </c>
    </row>
    <row r="13" spans="1:8">
      <c r="A13" s="349" t="s">
        <v>199</v>
      </c>
      <c r="B13" s="350">
        <v>8273.4444600000006</v>
      </c>
      <c r="C13" s="351">
        <v>7.0717608564517559E-2</v>
      </c>
      <c r="D13" s="758">
        <v>158.16942999999992</v>
      </c>
      <c r="E13" s="352">
        <v>1.9490335129159542E-2</v>
      </c>
      <c r="F13" s="353">
        <v>217.84352000000035</v>
      </c>
      <c r="G13" s="352">
        <v>2.7042491506536814E-2</v>
      </c>
      <c r="H13" s="994"/>
    </row>
    <row r="14" spans="1:8">
      <c r="A14" s="349" t="s">
        <v>46</v>
      </c>
      <c r="B14" s="350">
        <v>101172.55884</v>
      </c>
      <c r="C14" s="351">
        <v>1.4852434088683088E-2</v>
      </c>
      <c r="D14" s="758">
        <v>1704.8859999999986</v>
      </c>
      <c r="E14" s="352">
        <v>1.7140101415084041E-2</v>
      </c>
      <c r="F14" s="353">
        <v>3911.7537499999889</v>
      </c>
      <c r="G14" s="352">
        <v>4.0219220336293215E-2</v>
      </c>
    </row>
    <row r="15" spans="1:8">
      <c r="A15" s="349" t="s">
        <v>36</v>
      </c>
      <c r="B15" s="350">
        <v>126583.84887</v>
      </c>
      <c r="C15" s="351">
        <v>8.8479595431953481E-2</v>
      </c>
      <c r="D15" s="758">
        <v>4658.4318000000058</v>
      </c>
      <c r="E15" s="352">
        <v>3.8207224645584015E-2</v>
      </c>
      <c r="F15" s="353">
        <v>9565.0301999999938</v>
      </c>
      <c r="G15" s="352">
        <v>8.1739247658737302E-2</v>
      </c>
      <c r="H15" s="994"/>
    </row>
    <row r="16" spans="1:8">
      <c r="A16" s="349" t="s">
        <v>37</v>
      </c>
      <c r="B16" s="350">
        <v>92686.650869999998</v>
      </c>
      <c r="C16" s="351">
        <v>6.4786127488843506E-2</v>
      </c>
      <c r="D16" s="758">
        <v>984.7352499999979</v>
      </c>
      <c r="E16" s="352">
        <v>1.0738437069085949E-2</v>
      </c>
      <c r="F16" s="353">
        <v>1881.7740300000005</v>
      </c>
      <c r="G16" s="352">
        <v>2.0723270549837469E-2</v>
      </c>
      <c r="H16" s="994"/>
    </row>
    <row r="17" spans="1:10">
      <c r="A17" s="349" t="s">
        <v>38</v>
      </c>
      <c r="B17" s="350">
        <v>417842.35005000001</v>
      </c>
      <c r="C17" s="351">
        <v>0.2920635011242938</v>
      </c>
      <c r="D17" s="758">
        <v>9276.0528813000419</v>
      </c>
      <c r="E17" s="352">
        <v>2.2703911080237393E-2</v>
      </c>
      <c r="F17" s="353">
        <v>15178.629210000043</v>
      </c>
      <c r="G17" s="352">
        <v>3.7695546989770401E-2</v>
      </c>
      <c r="H17" s="994"/>
      <c r="I17" s="994"/>
      <c r="J17" s="994"/>
    </row>
    <row r="18" spans="1:10" ht="18.75" customHeight="1">
      <c r="A18" s="827" t="s">
        <v>321</v>
      </c>
      <c r="B18" s="828">
        <v>1430655.8280700003</v>
      </c>
      <c r="C18" s="829">
        <v>0.99999999999999989</v>
      </c>
      <c r="D18" s="830">
        <v>25261.101906900294</v>
      </c>
      <c r="E18" s="829">
        <v>1.7974382169389624E-2</v>
      </c>
      <c r="F18" s="831">
        <v>51519.327290000394</v>
      </c>
      <c r="G18" s="829">
        <v>3.7356220548772745E-2</v>
      </c>
      <c r="H18" s="994"/>
      <c r="I18" s="994"/>
      <c r="J18" s="994"/>
    </row>
    <row r="19" spans="1:10" ht="12.75" customHeight="1">
      <c r="A19" s="22" t="s">
        <v>515</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909</v>
      </c>
      <c r="B22" s="907"/>
      <c r="C22" s="907"/>
      <c r="D22" s="907"/>
      <c r="E22" s="907"/>
      <c r="F22" s="907"/>
      <c r="G22" s="907"/>
      <c r="H22" s="907"/>
      <c r="I22" s="907"/>
      <c r="J22" s="908" t="str">
        <f>Naslovnica!A20</f>
        <v>Veljača 2026.</v>
      </c>
    </row>
    <row r="23" spans="1:10">
      <c r="A23" s="909" t="s">
        <v>910</v>
      </c>
      <c r="B23" s="907"/>
      <c r="C23" s="907"/>
      <c r="D23" s="907"/>
      <c r="E23" s="907"/>
      <c r="F23" s="907"/>
      <c r="G23" s="907"/>
      <c r="H23" s="907"/>
      <c r="I23" s="907"/>
      <c r="J23" s="910" t="str">
        <f>Naslovnica!A24</f>
        <v>February 2026</v>
      </c>
    </row>
    <row r="24" spans="1:10">
      <c r="A24" s="907"/>
      <c r="B24" s="907"/>
      <c r="C24" s="907"/>
      <c r="D24" s="907"/>
      <c r="E24" s="907"/>
      <c r="F24" s="907"/>
      <c r="G24" s="907"/>
      <c r="H24" s="907"/>
      <c r="I24" s="907"/>
      <c r="J24" s="907"/>
    </row>
    <row r="25" spans="1:10" ht="21.75" customHeight="1">
      <c r="A25" s="911"/>
      <c r="B25" s="912" t="s">
        <v>1262</v>
      </c>
      <c r="C25" s="1187" t="s">
        <v>1204</v>
      </c>
      <c r="D25" s="1187"/>
      <c r="E25" s="1187"/>
      <c r="F25" s="1187"/>
      <c r="G25" s="1187"/>
      <c r="H25" s="1187"/>
      <c r="I25" s="1187"/>
      <c r="J25" s="913"/>
    </row>
    <row r="26" spans="1:10" ht="45">
      <c r="A26" s="1024" t="s">
        <v>983</v>
      </c>
      <c r="B26" s="911" t="str">
        <f>J22</f>
        <v>Veljača 2026.</v>
      </c>
      <c r="C26" s="911" t="s">
        <v>218</v>
      </c>
      <c r="D26" s="911" t="s">
        <v>59</v>
      </c>
      <c r="E26" s="911" t="s">
        <v>50</v>
      </c>
      <c r="F26" s="911" t="s">
        <v>1195</v>
      </c>
      <c r="G26" s="911" t="s">
        <v>1196</v>
      </c>
      <c r="H26" s="911" t="s">
        <v>1197</v>
      </c>
      <c r="I26" s="911" t="s">
        <v>1201</v>
      </c>
      <c r="J26" s="911" t="s">
        <v>911</v>
      </c>
    </row>
    <row r="27" spans="1:10" ht="56.25">
      <c r="A27" s="911"/>
      <c r="B27" s="914" t="str">
        <f>J23</f>
        <v>February 2026</v>
      </c>
      <c r="C27" s="914" t="s">
        <v>219</v>
      </c>
      <c r="D27" s="914" t="s">
        <v>51</v>
      </c>
      <c r="E27" s="914" t="s">
        <v>52</v>
      </c>
      <c r="F27" s="914" t="s">
        <v>1198</v>
      </c>
      <c r="G27" s="914" t="s">
        <v>1199</v>
      </c>
      <c r="H27" s="914" t="s">
        <v>1200</v>
      </c>
      <c r="I27" s="915" t="s">
        <v>1202</v>
      </c>
      <c r="J27" s="911" t="s">
        <v>912</v>
      </c>
    </row>
    <row r="28" spans="1:10">
      <c r="A28" s="916" t="s">
        <v>33</v>
      </c>
      <c r="B28" s="658">
        <v>38.397100000000002</v>
      </c>
      <c r="C28" s="917">
        <v>4.9465950937104264E-3</v>
      </c>
      <c r="D28" s="917">
        <v>1.0364916638598842E-2</v>
      </c>
      <c r="E28" s="917">
        <v>2.7415880660913716E-2</v>
      </c>
      <c r="F28" s="917">
        <v>4.1823966672705604E-2</v>
      </c>
      <c r="G28" s="917">
        <v>1.2057290452035296E-2</v>
      </c>
      <c r="H28" s="917">
        <v>2.2008259237282557E-2</v>
      </c>
      <c r="I28" s="917">
        <v>4.8891323714202128E-2</v>
      </c>
      <c r="J28" s="1007">
        <v>37958</v>
      </c>
    </row>
    <row r="29" spans="1:10">
      <c r="A29" s="916" t="s">
        <v>34</v>
      </c>
      <c r="B29" s="657">
        <v>49.404899999999998</v>
      </c>
      <c r="C29" s="917">
        <v>9.7614215376691238E-3</v>
      </c>
      <c r="D29" s="917">
        <v>2.6855639247767682E-2</v>
      </c>
      <c r="E29" s="917">
        <v>9.3314183791343597E-2</v>
      </c>
      <c r="F29" s="917">
        <v>0.10254625007366514</v>
      </c>
      <c r="G29" s="917">
        <v>6.2944419390938533E-2</v>
      </c>
      <c r="H29" s="917">
        <v>4.1816438644374232E-2</v>
      </c>
      <c r="I29" s="917">
        <v>6.0341813506243458E-2</v>
      </c>
      <c r="J29" s="1007">
        <v>37893</v>
      </c>
    </row>
    <row r="30" spans="1:10">
      <c r="A30" s="916" t="s">
        <v>198</v>
      </c>
      <c r="B30" s="657">
        <v>233.21860000000001</v>
      </c>
      <c r="C30" s="917">
        <v>1.9050174168526723E-2</v>
      </c>
      <c r="D30" s="917">
        <v>4.1173986297957432E-2</v>
      </c>
      <c r="E30" s="917">
        <v>0.10887452031451117</v>
      </c>
      <c r="F30" s="917">
        <v>0.11784198565442994</v>
      </c>
      <c r="G30" s="917">
        <v>6.770917197075077E-2</v>
      </c>
      <c r="H30" s="917" t="s">
        <v>138</v>
      </c>
      <c r="I30" s="917">
        <v>7.0529613776066924E-2</v>
      </c>
      <c r="J30" s="1007">
        <v>43062</v>
      </c>
    </row>
    <row r="31" spans="1:10">
      <c r="A31" s="916" t="s">
        <v>199</v>
      </c>
      <c r="B31" s="657">
        <v>160.1618</v>
      </c>
      <c r="C31" s="917">
        <v>7.327191490646312E-3</v>
      </c>
      <c r="D31" s="917">
        <v>1.3937688101179901E-2</v>
      </c>
      <c r="E31" s="917">
        <v>2.7754712307634932E-2</v>
      </c>
      <c r="F31" s="917">
        <v>3.386340715367786E-2</v>
      </c>
      <c r="G31" s="917">
        <v>1.4116694038441624E-2</v>
      </c>
      <c r="H31" s="917" t="s">
        <v>138</v>
      </c>
      <c r="I31" s="917">
        <v>2.2979983049833619E-2</v>
      </c>
      <c r="J31" s="1007">
        <v>43062</v>
      </c>
    </row>
    <row r="32" spans="1:10">
      <c r="A32" s="916" t="s">
        <v>46</v>
      </c>
      <c r="B32" s="657">
        <v>30.642399999999999</v>
      </c>
      <c r="C32" s="917">
        <v>1.6146308301968171E-2</v>
      </c>
      <c r="D32" s="917">
        <v>3.4360073587739848E-2</v>
      </c>
      <c r="E32" s="917">
        <v>7.5190792820926555E-2</v>
      </c>
      <c r="F32" s="917">
        <v>8.5636827325805021E-2</v>
      </c>
      <c r="G32" s="917">
        <v>5.1090983855945904E-2</v>
      </c>
      <c r="H32" s="917">
        <v>4.4720215969100918E-2</v>
      </c>
      <c r="I32" s="917">
        <v>3.8144936651494543E-2</v>
      </c>
      <c r="J32" s="1007">
        <v>37923</v>
      </c>
    </row>
    <row r="33" spans="1:10">
      <c r="A33" s="916" t="s">
        <v>36</v>
      </c>
      <c r="B33" s="657">
        <v>47.265300000000003</v>
      </c>
      <c r="C33" s="917">
        <v>1.9235206465789689E-2</v>
      </c>
      <c r="D33" s="918">
        <v>4.4107836336886974E-2</v>
      </c>
      <c r="E33" s="917">
        <v>0.11721922555086506</v>
      </c>
      <c r="F33" s="917">
        <v>0.1208025736334013</v>
      </c>
      <c r="G33" s="917">
        <v>8.7727836362555545E-2</v>
      </c>
      <c r="H33" s="917">
        <v>6.8812248212095195E-2</v>
      </c>
      <c r="I33" s="917">
        <v>6.2422830013626918E-2</v>
      </c>
      <c r="J33" s="1007">
        <v>38425</v>
      </c>
    </row>
    <row r="34" spans="1:10">
      <c r="A34" s="916" t="s">
        <v>37</v>
      </c>
      <c r="B34" s="657">
        <v>31.171099999999999</v>
      </c>
      <c r="C34" s="917">
        <v>4.7123439559837443E-3</v>
      </c>
      <c r="D34" s="918">
        <v>6.9583307759151225E-3</v>
      </c>
      <c r="E34" s="917">
        <v>1.9316294096872522E-2</v>
      </c>
      <c r="F34" s="917">
        <v>3.5095613096699285E-2</v>
      </c>
      <c r="G34" s="917">
        <v>6.4676383986714825E-3</v>
      </c>
      <c r="H34" s="917">
        <v>2.4369139634863979E-2</v>
      </c>
      <c r="I34" s="917">
        <v>4.1545418015386915E-2</v>
      </c>
      <c r="J34" s="1007">
        <v>38425</v>
      </c>
    </row>
    <row r="35" spans="1:10">
      <c r="A35" s="916" t="s">
        <v>38</v>
      </c>
      <c r="B35" s="657">
        <v>42.947000000000003</v>
      </c>
      <c r="C35" s="917">
        <v>2.1637874844781191E-2</v>
      </c>
      <c r="D35" s="917">
        <v>3.411742326649847E-2</v>
      </c>
      <c r="E35" s="917">
        <v>7.5390247444674374E-2</v>
      </c>
      <c r="F35" s="917">
        <v>6.2961456669408999E-2</v>
      </c>
      <c r="G35" s="917">
        <v>4.4294346855298317E-2</v>
      </c>
      <c r="H35" s="917">
        <v>4.4269989102878382E-2</v>
      </c>
      <c r="I35" s="917">
        <v>5.1059265371566465E-2</v>
      </c>
      <c r="J35" s="1007">
        <v>37474</v>
      </c>
    </row>
    <row r="36" spans="1:10">
      <c r="A36" s="919" t="s">
        <v>515</v>
      </c>
      <c r="B36" s="689"/>
      <c r="C36" s="920"/>
      <c r="D36" s="920"/>
      <c r="E36" s="920"/>
      <c r="F36" s="920"/>
      <c r="G36" s="921"/>
      <c r="H36" s="921"/>
      <c r="I36" s="907"/>
      <c r="J36" s="907"/>
    </row>
    <row r="37" spans="1:10">
      <c r="A37" s="922" t="s">
        <v>112</v>
      </c>
      <c r="B37" s="907"/>
      <c r="C37" s="907"/>
      <c r="D37" s="907"/>
      <c r="E37" s="907"/>
      <c r="F37" s="907"/>
      <c r="G37" s="923"/>
      <c r="H37" s="923"/>
      <c r="I37" s="907"/>
      <c r="J37" s="907"/>
    </row>
    <row r="38" spans="1:10">
      <c r="A38" s="924" t="s">
        <v>200</v>
      </c>
      <c r="B38" s="921"/>
      <c r="C38" s="921"/>
      <c r="D38" s="921"/>
      <c r="E38" s="921"/>
      <c r="F38" s="921"/>
      <c r="G38" s="921"/>
      <c r="H38" s="921"/>
      <c r="I38" s="921"/>
      <c r="J38" s="907"/>
    </row>
    <row r="39" spans="1:10">
      <c r="A39" s="922" t="s">
        <v>201</v>
      </c>
      <c r="B39" s="923"/>
      <c r="C39" s="923"/>
      <c r="D39" s="923"/>
      <c r="E39" s="923"/>
      <c r="F39" s="923"/>
      <c r="G39" s="923"/>
      <c r="H39" s="923"/>
      <c r="I39" s="923"/>
      <c r="J39" s="907"/>
    </row>
    <row r="40" spans="1:10">
      <c r="A40" s="924" t="s">
        <v>875</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81</v>
      </c>
      <c r="B43" s="260"/>
      <c r="C43" s="260"/>
      <c r="D43" s="260"/>
      <c r="E43" s="260"/>
      <c r="F43" s="260"/>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626</v>
      </c>
      <c r="S1" s="121" t="str">
        <f>Naslovnica!A20</f>
        <v>Veljača 2026.</v>
      </c>
    </row>
    <row r="2" spans="1:20" ht="12.75" customHeight="1">
      <c r="A2" s="511" t="s">
        <v>867</v>
      </c>
      <c r="S2" s="488" t="str">
        <f>Naslovnica!A24</f>
        <v>February 2026</v>
      </c>
    </row>
    <row r="3" spans="1:20" ht="12.75" customHeight="1"/>
    <row r="4" spans="1:20" ht="12.75" customHeight="1">
      <c r="P4" s="68"/>
      <c r="Q4" s="68"/>
      <c r="R4" s="68"/>
      <c r="S4" s="13" t="s">
        <v>1241</v>
      </c>
    </row>
    <row r="5" spans="1:20" ht="33" customHeight="1">
      <c r="A5" s="1195" t="s">
        <v>514</v>
      </c>
      <c r="B5" s="1169" t="s">
        <v>53</v>
      </c>
      <c r="C5" s="1169"/>
      <c r="D5" s="1169" t="s">
        <v>54</v>
      </c>
      <c r="E5" s="1196"/>
      <c r="F5" s="1197" t="s">
        <v>198</v>
      </c>
      <c r="G5" s="1198"/>
      <c r="H5" s="1197" t="s">
        <v>199</v>
      </c>
      <c r="I5" s="1198"/>
      <c r="J5" s="1169" t="s">
        <v>55</v>
      </c>
      <c r="K5" s="1169"/>
      <c r="L5" s="1169" t="s">
        <v>56</v>
      </c>
      <c r="M5" s="1169"/>
      <c r="N5" s="1169" t="s">
        <v>57</v>
      </c>
      <c r="O5" s="1169"/>
      <c r="P5" s="1169" t="s">
        <v>58</v>
      </c>
      <c r="Q5" s="1169"/>
      <c r="R5" s="1169" t="s">
        <v>399</v>
      </c>
      <c r="S5" s="1169"/>
    </row>
    <row r="6" spans="1:20">
      <c r="A6" s="1195"/>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5"/>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400</v>
      </c>
      <c r="B8" s="354">
        <v>2669.0527599999996</v>
      </c>
      <c r="C8" s="355">
        <v>1.4911058953285244E-2</v>
      </c>
      <c r="D8" s="354">
        <v>6410.0010999999995</v>
      </c>
      <c r="E8" s="355">
        <v>1.3247908302243386E-2</v>
      </c>
      <c r="F8" s="354">
        <v>999.36434000000008</v>
      </c>
      <c r="G8" s="355">
        <v>4.7031740011910433E-2</v>
      </c>
      <c r="H8" s="354">
        <v>189.88320000000002</v>
      </c>
      <c r="I8" s="355">
        <v>2.2950924601964393E-2</v>
      </c>
      <c r="J8" s="354">
        <v>2566.25812</v>
      </c>
      <c r="K8" s="355">
        <v>2.5365159776757507E-2</v>
      </c>
      <c r="L8" s="354">
        <v>11478.889009999999</v>
      </c>
      <c r="M8" s="355">
        <v>9.0682098170270301E-2</v>
      </c>
      <c r="N8" s="354">
        <v>5605.6305499999989</v>
      </c>
      <c r="O8" s="355">
        <v>6.0479373234412132E-2</v>
      </c>
      <c r="P8" s="354">
        <v>7167.9194799999996</v>
      </c>
      <c r="Q8" s="355">
        <v>1.7154602636956902E-2</v>
      </c>
      <c r="R8" s="354">
        <v>37086.99856</v>
      </c>
      <c r="S8" s="355">
        <v>2.592307516113727E-2</v>
      </c>
      <c r="T8" s="51"/>
    </row>
    <row r="9" spans="1:20" ht="18">
      <c r="A9" s="336" t="s">
        <v>401</v>
      </c>
      <c r="B9" s="354">
        <v>4.2999993681907655E-4</v>
      </c>
      <c r="C9" s="355">
        <v>2.4022583981510287E-9</v>
      </c>
      <c r="D9" s="354">
        <v>94.778320000069144</v>
      </c>
      <c r="E9" s="355">
        <v>1.9588366254751446E-4</v>
      </c>
      <c r="F9" s="354">
        <v>10.392100000000001</v>
      </c>
      <c r="G9" s="355">
        <v>4.8906942724990013E-4</v>
      </c>
      <c r="H9" s="354">
        <v>0</v>
      </c>
      <c r="I9" s="355">
        <v>0</v>
      </c>
      <c r="J9" s="354">
        <v>29.687659999987481</v>
      </c>
      <c r="K9" s="355">
        <v>2.9343589151419237E-4</v>
      </c>
      <c r="L9" s="354">
        <v>1195.8072399999999</v>
      </c>
      <c r="M9" s="355">
        <v>9.4467599988058409E-3</v>
      </c>
      <c r="N9" s="354">
        <v>0</v>
      </c>
      <c r="O9" s="355">
        <v>0</v>
      </c>
      <c r="P9" s="354">
        <v>1509.7809200000954</v>
      </c>
      <c r="Q9" s="355">
        <v>3.6132788354733105E-3</v>
      </c>
      <c r="R9" s="354">
        <v>2840.4466700000885</v>
      </c>
      <c r="S9" s="355">
        <v>1.9854157892688303E-3</v>
      </c>
      <c r="T9" s="51"/>
    </row>
    <row r="10" spans="1:20" ht="18">
      <c r="A10" s="336" t="s">
        <v>402</v>
      </c>
      <c r="B10" s="354">
        <v>176884.14696000004</v>
      </c>
      <c r="C10" s="355">
        <v>0.98818951155620172</v>
      </c>
      <c r="D10" s="354">
        <v>478628.47815999994</v>
      </c>
      <c r="E10" s="355">
        <v>0.98920828414615736</v>
      </c>
      <c r="F10" s="354">
        <v>20273.398570000001</v>
      </c>
      <c r="G10" s="355">
        <v>0.95409969371338266</v>
      </c>
      <c r="H10" s="354">
        <v>8092.5476799999997</v>
      </c>
      <c r="I10" s="355">
        <v>0.97813525178363248</v>
      </c>
      <c r="J10" s="354">
        <v>98739.708130000014</v>
      </c>
      <c r="K10" s="355">
        <v>0.97595345281473578</v>
      </c>
      <c r="L10" s="354">
        <v>115971.69704000001</v>
      </c>
      <c r="M10" s="355">
        <v>0.91616504060562631</v>
      </c>
      <c r="N10" s="354">
        <v>87254.80992</v>
      </c>
      <c r="O10" s="355">
        <v>0.94139565006640813</v>
      </c>
      <c r="P10" s="354">
        <v>407218.96469999995</v>
      </c>
      <c r="Q10" s="355">
        <v>0.97457561362861178</v>
      </c>
      <c r="R10" s="354">
        <v>1393063.75116</v>
      </c>
      <c r="S10" s="355">
        <v>0.97372388512791286</v>
      </c>
      <c r="T10" s="51"/>
    </row>
    <row r="11" spans="1:20" ht="18.75">
      <c r="A11" s="336" t="s">
        <v>403</v>
      </c>
      <c r="B11" s="356">
        <v>146500.62422000003</v>
      </c>
      <c r="C11" s="357">
        <v>0.81844745715611433</v>
      </c>
      <c r="D11" s="356">
        <v>339618.29681999999</v>
      </c>
      <c r="E11" s="357">
        <v>0.7019081563083408</v>
      </c>
      <c r="F11" s="356">
        <v>3512.5779400000006</v>
      </c>
      <c r="G11" s="357">
        <v>0.16530773195854873</v>
      </c>
      <c r="H11" s="356">
        <v>3004.7863799999996</v>
      </c>
      <c r="I11" s="357">
        <v>0.36318445050636133</v>
      </c>
      <c r="J11" s="356">
        <v>24038.721219999999</v>
      </c>
      <c r="K11" s="357">
        <v>0.2376011983448614</v>
      </c>
      <c r="L11" s="356">
        <v>54647.631670000002</v>
      </c>
      <c r="M11" s="357">
        <v>0.43171093435563351</v>
      </c>
      <c r="N11" s="356">
        <v>59080.17553</v>
      </c>
      <c r="O11" s="357">
        <v>0.63741838759485381</v>
      </c>
      <c r="P11" s="356">
        <v>215795.04489999995</v>
      </c>
      <c r="Q11" s="357">
        <v>0.51645086926726647</v>
      </c>
      <c r="R11" s="356">
        <v>846197.85868000006</v>
      </c>
      <c r="S11" s="357">
        <v>0.59147549123627585</v>
      </c>
    </row>
    <row r="12" spans="1:20" ht="19.5">
      <c r="A12" s="343" t="s">
        <v>404</v>
      </c>
      <c r="B12" s="356">
        <v>12911.943600000002</v>
      </c>
      <c r="C12" s="357">
        <v>7.2134487225758021E-2</v>
      </c>
      <c r="D12" s="356">
        <v>116899.12815999999</v>
      </c>
      <c r="E12" s="357">
        <v>0.24160197577436884</v>
      </c>
      <c r="F12" s="356">
        <v>2742.3207800000005</v>
      </c>
      <c r="G12" s="357">
        <v>0.12905815506106558</v>
      </c>
      <c r="H12" s="356">
        <v>0</v>
      </c>
      <c r="I12" s="357">
        <v>0</v>
      </c>
      <c r="J12" s="356">
        <v>11422.589479999999</v>
      </c>
      <c r="K12" s="357">
        <v>0.11290205181094932</v>
      </c>
      <c r="L12" s="356">
        <v>24911.010349999997</v>
      </c>
      <c r="M12" s="357">
        <v>0.1967945403175668</v>
      </c>
      <c r="N12" s="356">
        <v>0</v>
      </c>
      <c r="O12" s="357">
        <v>0</v>
      </c>
      <c r="P12" s="356">
        <v>98948.944019999981</v>
      </c>
      <c r="Q12" s="357">
        <v>0.23680927509659927</v>
      </c>
      <c r="R12" s="356">
        <v>267835.93638999999</v>
      </c>
      <c r="S12" s="357">
        <v>0.18721199826022134</v>
      </c>
    </row>
    <row r="13" spans="1:20" ht="19.5">
      <c r="A13" s="343" t="s">
        <v>405</v>
      </c>
      <c r="B13" s="356">
        <v>122033.06920000001</v>
      </c>
      <c r="C13" s="357">
        <v>0.68175583351583435</v>
      </c>
      <c r="D13" s="356">
        <v>209611.84471999999</v>
      </c>
      <c r="E13" s="357">
        <v>0.43321653999632537</v>
      </c>
      <c r="F13" s="356">
        <v>267.95578</v>
      </c>
      <c r="G13" s="357">
        <v>1.2610442533549546E-2</v>
      </c>
      <c r="H13" s="356">
        <v>2619.1382399999998</v>
      </c>
      <c r="I13" s="357">
        <v>0.31657168337357761</v>
      </c>
      <c r="J13" s="356">
        <v>10062.341850000001</v>
      </c>
      <c r="K13" s="357">
        <v>9.9457224027645244E-2</v>
      </c>
      <c r="L13" s="356">
        <v>14439.038929999999</v>
      </c>
      <c r="M13" s="357">
        <v>0.11406699242356509</v>
      </c>
      <c r="N13" s="356">
        <v>43988.878810000002</v>
      </c>
      <c r="O13" s="357">
        <v>0.47459778092463006</v>
      </c>
      <c r="P13" s="356">
        <v>95850.944239999983</v>
      </c>
      <c r="Q13" s="357">
        <v>0.2293949960518129</v>
      </c>
      <c r="R13" s="356">
        <v>498873.21177000005</v>
      </c>
      <c r="S13" s="357">
        <v>0.3487024635781597</v>
      </c>
    </row>
    <row r="14" spans="1:20" ht="19.5">
      <c r="A14" s="343" t="s">
        <v>406</v>
      </c>
      <c r="B14" s="356">
        <v>0</v>
      </c>
      <c r="C14" s="357">
        <v>0</v>
      </c>
      <c r="D14" s="356">
        <v>0</v>
      </c>
      <c r="E14" s="357">
        <v>0</v>
      </c>
      <c r="F14" s="356">
        <v>58.047629999999998</v>
      </c>
      <c r="G14" s="357">
        <v>2.7318175496111579E-3</v>
      </c>
      <c r="H14" s="356">
        <v>79.216789999999989</v>
      </c>
      <c r="I14" s="357">
        <v>9.5748258640029581E-3</v>
      </c>
      <c r="J14" s="356">
        <v>0</v>
      </c>
      <c r="K14" s="357">
        <v>0</v>
      </c>
      <c r="L14" s="356">
        <v>0</v>
      </c>
      <c r="M14" s="357">
        <v>0</v>
      </c>
      <c r="N14" s="356">
        <v>0</v>
      </c>
      <c r="O14" s="357">
        <v>0</v>
      </c>
      <c r="P14" s="356">
        <v>0</v>
      </c>
      <c r="Q14" s="357">
        <v>0</v>
      </c>
      <c r="R14" s="356">
        <v>137.26441999999997</v>
      </c>
      <c r="S14" s="357">
        <v>9.5945102455600634E-5</v>
      </c>
    </row>
    <row r="15" spans="1:20" ht="19.5">
      <c r="A15" s="343" t="s">
        <v>407</v>
      </c>
      <c r="B15" s="356">
        <v>2472.8558099999996</v>
      </c>
      <c r="C15" s="357">
        <v>1.3814975604260418E-2</v>
      </c>
      <c r="D15" s="356">
        <v>2384.1767500000001</v>
      </c>
      <c r="E15" s="357">
        <v>4.927511628717296E-3</v>
      </c>
      <c r="F15" s="356">
        <v>108.57655</v>
      </c>
      <c r="G15" s="357">
        <v>5.109792161475557E-3</v>
      </c>
      <c r="H15" s="356">
        <v>210.65405000000001</v>
      </c>
      <c r="I15" s="357">
        <v>2.5461469043329989E-2</v>
      </c>
      <c r="J15" s="356">
        <v>1432.1056299999998</v>
      </c>
      <c r="K15" s="357">
        <v>1.4155079662112852E-2</v>
      </c>
      <c r="L15" s="356">
        <v>1985.6155899999999</v>
      </c>
      <c r="M15" s="357">
        <v>1.5686168557247786E-2</v>
      </c>
      <c r="N15" s="356">
        <v>4814.7843999999996</v>
      </c>
      <c r="O15" s="357">
        <v>5.1946902346396179E-2</v>
      </c>
      <c r="P15" s="356">
        <v>3968.8086400000002</v>
      </c>
      <c r="Q15" s="357">
        <v>9.4983398392362167E-3</v>
      </c>
      <c r="R15" s="356">
        <v>17377.577419999998</v>
      </c>
      <c r="S15" s="357">
        <v>1.2146581364581093E-2</v>
      </c>
    </row>
    <row r="16" spans="1:20" ht="19.5" customHeight="1">
      <c r="A16" s="344" t="s">
        <v>408</v>
      </c>
      <c r="B16" s="356">
        <v>0</v>
      </c>
      <c r="C16" s="357">
        <v>0</v>
      </c>
      <c r="D16" s="356">
        <v>0</v>
      </c>
      <c r="E16" s="357">
        <v>0</v>
      </c>
      <c r="F16" s="356">
        <v>0</v>
      </c>
      <c r="G16" s="357">
        <v>0</v>
      </c>
      <c r="H16" s="356">
        <v>0</v>
      </c>
      <c r="I16" s="357">
        <v>0</v>
      </c>
      <c r="J16" s="356">
        <v>0</v>
      </c>
      <c r="K16" s="357">
        <v>0</v>
      </c>
      <c r="L16" s="356">
        <v>1343.90454</v>
      </c>
      <c r="M16" s="357">
        <v>1.0616714154269182E-2</v>
      </c>
      <c r="N16" s="356">
        <v>0</v>
      </c>
      <c r="O16" s="357">
        <v>0</v>
      </c>
      <c r="P16" s="356">
        <v>0</v>
      </c>
      <c r="Q16" s="357">
        <v>0</v>
      </c>
      <c r="R16" s="356">
        <v>1343.90454</v>
      </c>
      <c r="S16" s="357">
        <v>9.3936257320612927E-4</v>
      </c>
    </row>
    <row r="17" spans="1:19" ht="18.75" customHeight="1">
      <c r="A17" s="344" t="s">
        <v>409</v>
      </c>
      <c r="B17" s="356">
        <v>1050.13031</v>
      </c>
      <c r="C17" s="357">
        <v>5.8667086674756147E-3</v>
      </c>
      <c r="D17" s="356">
        <v>2015.53513</v>
      </c>
      <c r="E17" s="357">
        <v>4.165619344775183E-3</v>
      </c>
      <c r="F17" s="356">
        <v>335.67720000000003</v>
      </c>
      <c r="G17" s="357">
        <v>1.5797524652846891E-2</v>
      </c>
      <c r="H17" s="356">
        <v>95.777299999999997</v>
      </c>
      <c r="I17" s="357">
        <v>1.1576472225450824E-2</v>
      </c>
      <c r="J17" s="356">
        <v>1121.68426</v>
      </c>
      <c r="K17" s="357">
        <v>1.1086842844153965E-2</v>
      </c>
      <c r="L17" s="356">
        <v>597.09271999999999</v>
      </c>
      <c r="M17" s="357">
        <v>4.7169739688766033E-3</v>
      </c>
      <c r="N17" s="356">
        <v>0</v>
      </c>
      <c r="O17" s="357">
        <v>0</v>
      </c>
      <c r="P17" s="356">
        <v>0</v>
      </c>
      <c r="Q17" s="357">
        <v>0</v>
      </c>
      <c r="R17" s="356">
        <v>5215.8969199999992</v>
      </c>
      <c r="S17" s="357">
        <v>3.6458083193536377E-3</v>
      </c>
    </row>
    <row r="18" spans="1:19" ht="19.5">
      <c r="A18" s="345" t="s">
        <v>410</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411</v>
      </c>
      <c r="B19" s="356">
        <v>8032.6253000000006</v>
      </c>
      <c r="C19" s="357">
        <v>4.487545214278589E-2</v>
      </c>
      <c r="D19" s="356">
        <v>8707.6120600000013</v>
      </c>
      <c r="E19" s="357">
        <v>1.7996509564154155E-2</v>
      </c>
      <c r="F19" s="356">
        <v>0</v>
      </c>
      <c r="G19" s="357">
        <v>0</v>
      </c>
      <c r="H19" s="356">
        <v>0</v>
      </c>
      <c r="I19" s="357">
        <v>0</v>
      </c>
      <c r="J19" s="356">
        <v>0</v>
      </c>
      <c r="K19" s="357">
        <v>0</v>
      </c>
      <c r="L19" s="356">
        <v>11370.969539999998</v>
      </c>
      <c r="M19" s="357">
        <v>8.9829544934107969E-2</v>
      </c>
      <c r="N19" s="356">
        <v>10276.51232</v>
      </c>
      <c r="O19" s="357">
        <v>0.11087370432382752</v>
      </c>
      <c r="P19" s="356">
        <v>17026.348000000002</v>
      </c>
      <c r="Q19" s="357">
        <v>4.0748258279618109E-2</v>
      </c>
      <c r="R19" s="356">
        <v>55414.067219999997</v>
      </c>
      <c r="S19" s="357">
        <v>3.8733332038298353E-2</v>
      </c>
    </row>
    <row r="20" spans="1:19" ht="19.5">
      <c r="A20" s="343" t="s">
        <v>412</v>
      </c>
      <c r="B20" s="356">
        <v>30383.52274</v>
      </c>
      <c r="C20" s="357">
        <v>0.16974205440008719</v>
      </c>
      <c r="D20" s="356">
        <v>139010.18134000001</v>
      </c>
      <c r="E20" s="357">
        <v>0.28730012783781655</v>
      </c>
      <c r="F20" s="356">
        <v>16760.820629999998</v>
      </c>
      <c r="G20" s="357">
        <v>0.78879196175483379</v>
      </c>
      <c r="H20" s="356">
        <v>5087.7613000000001</v>
      </c>
      <c r="I20" s="357">
        <v>0.61495080127727109</v>
      </c>
      <c r="J20" s="356">
        <v>74700.986910000007</v>
      </c>
      <c r="K20" s="357">
        <v>0.73835225446987429</v>
      </c>
      <c r="L20" s="356">
        <v>61324.065370000004</v>
      </c>
      <c r="M20" s="357">
        <v>0.48445410624999274</v>
      </c>
      <c r="N20" s="356">
        <v>28174.634389999999</v>
      </c>
      <c r="O20" s="357">
        <v>0.30397726247155443</v>
      </c>
      <c r="P20" s="356">
        <v>191423.9198</v>
      </c>
      <c r="Q20" s="357">
        <v>0.45812474436134526</v>
      </c>
      <c r="R20" s="356">
        <v>546865.89248000004</v>
      </c>
      <c r="S20" s="357">
        <v>0.38224839389163701</v>
      </c>
    </row>
    <row r="21" spans="1:19" ht="19.5">
      <c r="A21" s="343" t="s">
        <v>413</v>
      </c>
      <c r="B21" s="356">
        <v>1490.7304999999999</v>
      </c>
      <c r="C21" s="357">
        <v>8.3281869515986606E-3</v>
      </c>
      <c r="D21" s="356">
        <v>56392.801739999995</v>
      </c>
      <c r="E21" s="357">
        <v>0.1165501619583359</v>
      </c>
      <c r="F21" s="356">
        <v>6554.9783399999997</v>
      </c>
      <c r="G21" s="357">
        <v>0.30848813063570413</v>
      </c>
      <c r="H21" s="356">
        <v>160.33324999999999</v>
      </c>
      <c r="I21" s="357">
        <v>1.9379262261947906E-2</v>
      </c>
      <c r="J21" s="356">
        <v>16760.030129999999</v>
      </c>
      <c r="K21" s="357">
        <v>0.16565786535561741</v>
      </c>
      <c r="L21" s="356">
        <v>18656.087009999999</v>
      </c>
      <c r="M21" s="357">
        <v>0.14738125895634255</v>
      </c>
      <c r="N21" s="356">
        <v>0</v>
      </c>
      <c r="O21" s="357">
        <v>0</v>
      </c>
      <c r="P21" s="356">
        <v>44061.294349999996</v>
      </c>
      <c r="Q21" s="357">
        <v>0.10544956571474269</v>
      </c>
      <c r="R21" s="356">
        <v>144076.25532</v>
      </c>
      <c r="S21" s="357">
        <v>0.1007064400089745</v>
      </c>
    </row>
    <row r="22" spans="1:19" ht="19.5">
      <c r="A22" s="343" t="s">
        <v>414</v>
      </c>
      <c r="B22" s="356">
        <v>21970.747299999999</v>
      </c>
      <c r="C22" s="357">
        <v>0.12274283713973216</v>
      </c>
      <c r="D22" s="356">
        <v>35077.906289999999</v>
      </c>
      <c r="E22" s="357">
        <v>7.2497473668858892E-2</v>
      </c>
      <c r="F22" s="356">
        <v>3539.1719699999999</v>
      </c>
      <c r="G22" s="357">
        <v>0.16655929102941663</v>
      </c>
      <c r="H22" s="356">
        <v>1660.6488099999999</v>
      </c>
      <c r="I22" s="357">
        <v>0.20072036719758191</v>
      </c>
      <c r="J22" s="356">
        <v>19153.11839</v>
      </c>
      <c r="K22" s="357">
        <v>0.18931139638654215</v>
      </c>
      <c r="L22" s="356">
        <v>24369.326180000004</v>
      </c>
      <c r="M22" s="357">
        <v>0.19251528846327773</v>
      </c>
      <c r="N22" s="356">
        <v>22178.056190000003</v>
      </c>
      <c r="O22" s="357">
        <v>0.23927993933327887</v>
      </c>
      <c r="P22" s="356">
        <v>98447.277409999995</v>
      </c>
      <c r="Q22" s="357">
        <v>0.2356086629280626</v>
      </c>
      <c r="R22" s="356">
        <v>226396.25254000002</v>
      </c>
      <c r="S22" s="357">
        <v>0.15824648255909537</v>
      </c>
    </row>
    <row r="23" spans="1:19" ht="19.5">
      <c r="A23" s="343" t="s">
        <v>406</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415</v>
      </c>
      <c r="B24" s="356">
        <v>0</v>
      </c>
      <c r="C24" s="357">
        <v>0</v>
      </c>
      <c r="D24" s="356">
        <v>0</v>
      </c>
      <c r="E24" s="357">
        <v>0</v>
      </c>
      <c r="F24" s="356">
        <v>1371.6079399999999</v>
      </c>
      <c r="G24" s="357">
        <v>6.4550139974328125E-2</v>
      </c>
      <c r="H24" s="356">
        <v>444.36732999999998</v>
      </c>
      <c r="I24" s="357">
        <v>5.3710075911961815E-2</v>
      </c>
      <c r="J24" s="356">
        <v>7143.6642000000002</v>
      </c>
      <c r="K24" s="357">
        <v>7.0608713290501973E-2</v>
      </c>
      <c r="L24" s="356">
        <v>3024.7172399999999</v>
      </c>
      <c r="M24" s="357">
        <v>2.3894969753260907E-2</v>
      </c>
      <c r="N24" s="356">
        <v>4494.9547399999992</v>
      </c>
      <c r="O24" s="357">
        <v>4.8496247294115724E-2</v>
      </c>
      <c r="P24" s="356">
        <v>0</v>
      </c>
      <c r="Q24" s="357">
        <v>0</v>
      </c>
      <c r="R24" s="356">
        <v>16479.311450000001</v>
      </c>
      <c r="S24" s="357">
        <v>1.1518711298004268E-2</v>
      </c>
    </row>
    <row r="25" spans="1:19" ht="19.5">
      <c r="A25" s="344" t="s">
        <v>408</v>
      </c>
      <c r="B25" s="356">
        <v>0</v>
      </c>
      <c r="C25" s="357">
        <v>0</v>
      </c>
      <c r="D25" s="356">
        <v>7989.3172800000002</v>
      </c>
      <c r="E25" s="357">
        <v>1.6511969510109532E-2</v>
      </c>
      <c r="F25" s="356">
        <v>504.06129000000004</v>
      </c>
      <c r="G25" s="357">
        <v>2.3721958641578295E-2</v>
      </c>
      <c r="H25" s="356">
        <v>0</v>
      </c>
      <c r="I25" s="357">
        <v>0</v>
      </c>
      <c r="J25" s="356">
        <v>2332.2629100000004</v>
      </c>
      <c r="K25" s="357">
        <v>2.3052327001913363E-2</v>
      </c>
      <c r="L25" s="356">
        <v>2063.9571799999999</v>
      </c>
      <c r="M25" s="357">
        <v>1.6305059440242315E-2</v>
      </c>
      <c r="N25" s="356">
        <v>0</v>
      </c>
      <c r="O25" s="357">
        <v>0</v>
      </c>
      <c r="P25" s="356">
        <v>3354.93415</v>
      </c>
      <c r="Q25" s="357">
        <v>8.0291864852821658E-3</v>
      </c>
      <c r="R25" s="356">
        <v>16244.532810000001</v>
      </c>
      <c r="S25" s="357">
        <v>1.1354605693149153E-2</v>
      </c>
    </row>
    <row r="26" spans="1:19" ht="19.5">
      <c r="A26" s="344" t="s">
        <v>416</v>
      </c>
      <c r="B26" s="356">
        <v>2547.47694</v>
      </c>
      <c r="C26" s="357">
        <v>1.4231857610216257E-2</v>
      </c>
      <c r="D26" s="356">
        <v>25468.077029999997</v>
      </c>
      <c r="E26" s="357">
        <v>5.2636301283616169E-2</v>
      </c>
      <c r="F26" s="356">
        <v>2463.53388</v>
      </c>
      <c r="G26" s="357">
        <v>0.1159379820923898</v>
      </c>
      <c r="H26" s="356">
        <v>529.22809999999993</v>
      </c>
      <c r="I26" s="357">
        <v>6.3967081976398485E-2</v>
      </c>
      <c r="J26" s="356">
        <v>10725.780720000001</v>
      </c>
      <c r="K26" s="357">
        <v>0.10601472220310605</v>
      </c>
      <c r="L26" s="356">
        <v>13209.977760000002</v>
      </c>
      <c r="M26" s="357">
        <v>0.10435752963686924</v>
      </c>
      <c r="N26" s="356">
        <v>1501.62346</v>
      </c>
      <c r="O26" s="357">
        <v>1.6201075844159824E-2</v>
      </c>
      <c r="P26" s="356">
        <v>42564.013890000002</v>
      </c>
      <c r="Q26" s="357">
        <v>0.10186620356913724</v>
      </c>
      <c r="R26" s="356">
        <v>99009.711780000012</v>
      </c>
      <c r="S26" s="357">
        <v>6.9205821441795282E-2</v>
      </c>
    </row>
    <row r="27" spans="1:19" ht="19.5">
      <c r="A27" s="345" t="s">
        <v>410</v>
      </c>
      <c r="B27" s="356">
        <v>4374.5680000000002</v>
      </c>
      <c r="C27" s="357">
        <v>2.4439172698540113E-2</v>
      </c>
      <c r="D27" s="356">
        <v>14082.079</v>
      </c>
      <c r="E27" s="357">
        <v>2.9104221416896052E-2</v>
      </c>
      <c r="F27" s="356">
        <v>2327.4672099999998</v>
      </c>
      <c r="G27" s="357">
        <v>0.10953445938141693</v>
      </c>
      <c r="H27" s="356">
        <v>2293.18381</v>
      </c>
      <c r="I27" s="357">
        <v>0.27717401392938096</v>
      </c>
      <c r="J27" s="356">
        <v>18586.130559999998</v>
      </c>
      <c r="K27" s="357">
        <v>0.18370723023219324</v>
      </c>
      <c r="L27" s="356">
        <v>0</v>
      </c>
      <c r="M27" s="357">
        <v>0</v>
      </c>
      <c r="N27" s="356">
        <v>0</v>
      </c>
      <c r="O27" s="357">
        <v>0</v>
      </c>
      <c r="P27" s="356">
        <v>2996.4</v>
      </c>
      <c r="Q27" s="357">
        <v>7.1711256641205558E-3</v>
      </c>
      <c r="R27" s="356">
        <v>44659.828580000009</v>
      </c>
      <c r="S27" s="357">
        <v>3.1216332890618436E-2</v>
      </c>
    </row>
    <row r="28" spans="1:19" ht="19.5" customHeight="1">
      <c r="A28" s="343" t="s">
        <v>411</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1593</v>
      </c>
      <c r="B29" s="356">
        <v>0</v>
      </c>
      <c r="C29" s="357">
        <v>0</v>
      </c>
      <c r="D29" s="356">
        <v>0</v>
      </c>
      <c r="E29" s="357">
        <v>0</v>
      </c>
      <c r="F29" s="356">
        <v>0</v>
      </c>
      <c r="G29" s="357">
        <v>0</v>
      </c>
      <c r="H29" s="356">
        <v>0</v>
      </c>
      <c r="I29" s="357">
        <v>0</v>
      </c>
      <c r="J29" s="356">
        <v>0</v>
      </c>
      <c r="K29" s="357">
        <v>0</v>
      </c>
      <c r="L29" s="356">
        <v>631.96</v>
      </c>
      <c r="M29" s="357">
        <v>4.9924220636474318E-3</v>
      </c>
      <c r="N29" s="356">
        <v>0</v>
      </c>
      <c r="O29" s="357">
        <v>0</v>
      </c>
      <c r="P29" s="356">
        <v>2371.3474500000002</v>
      </c>
      <c r="Q29" s="357">
        <v>5.6752204502876239E-3</v>
      </c>
      <c r="R29" s="356">
        <v>3003.3074500000002</v>
      </c>
      <c r="S29" s="357">
        <v>2.0992522388242982E-3</v>
      </c>
    </row>
    <row r="30" spans="1:19" ht="19.5">
      <c r="A30" s="343" t="s">
        <v>417</v>
      </c>
      <c r="B30" s="356">
        <v>0</v>
      </c>
      <c r="C30" s="357">
        <v>0</v>
      </c>
      <c r="D30" s="356">
        <v>0</v>
      </c>
      <c r="E30" s="357">
        <v>0</v>
      </c>
      <c r="F30" s="356">
        <v>0</v>
      </c>
      <c r="G30" s="357">
        <v>0</v>
      </c>
      <c r="H30" s="356">
        <v>0</v>
      </c>
      <c r="I30" s="357">
        <v>0</v>
      </c>
      <c r="J30" s="356">
        <v>0</v>
      </c>
      <c r="K30" s="357">
        <v>0</v>
      </c>
      <c r="L30" s="356">
        <v>0</v>
      </c>
      <c r="M30" s="357">
        <v>0</v>
      </c>
      <c r="N30" s="356">
        <v>0</v>
      </c>
      <c r="O30" s="357">
        <v>0</v>
      </c>
      <c r="P30" s="356">
        <v>2353.9275299999999</v>
      </c>
      <c r="Q30" s="357">
        <v>5.6335302769533139E-3</v>
      </c>
      <c r="R30" s="356">
        <v>2353.9275299999999</v>
      </c>
      <c r="S30" s="357">
        <v>1.6453485764111994E-3</v>
      </c>
    </row>
    <row r="31" spans="1:19" ht="18">
      <c r="A31" s="336" t="s">
        <v>418</v>
      </c>
      <c r="B31" s="354">
        <v>179553.20014999999</v>
      </c>
      <c r="C31" s="355">
        <v>1.0031005729117455</v>
      </c>
      <c r="D31" s="354">
        <v>485133.25758000003</v>
      </c>
      <c r="E31" s="355">
        <v>1.0026520761109483</v>
      </c>
      <c r="F31" s="354">
        <v>21283.155010000002</v>
      </c>
      <c r="G31" s="355">
        <v>1.0016205031525429</v>
      </c>
      <c r="H31" s="354">
        <v>8282.4308799999999</v>
      </c>
      <c r="I31" s="355">
        <v>1.0010861763855969</v>
      </c>
      <c r="J31" s="354">
        <v>101335.65390999999</v>
      </c>
      <c r="K31" s="355">
        <v>1.0016120484830073</v>
      </c>
      <c r="L31" s="354">
        <v>129278.35329000001</v>
      </c>
      <c r="M31" s="355">
        <v>1.0212863208383498</v>
      </c>
      <c r="N31" s="354">
        <v>92860.440470000001</v>
      </c>
      <c r="O31" s="355">
        <v>1.0018750233008202</v>
      </c>
      <c r="P31" s="354">
        <v>420621.94007999997</v>
      </c>
      <c r="Q31" s="355">
        <v>1.0066522458282827</v>
      </c>
      <c r="R31" s="354">
        <v>1438348.4313699999</v>
      </c>
      <c r="S31" s="355">
        <v>1.0053769768935543</v>
      </c>
    </row>
    <row r="32" spans="1:19" ht="19.5">
      <c r="A32" s="343" t="s">
        <v>419</v>
      </c>
      <c r="B32" s="356">
        <v>554.99698000000001</v>
      </c>
      <c r="C32" s="357">
        <v>3.1005729117453912E-3</v>
      </c>
      <c r="D32" s="356">
        <v>1283.2071600000002</v>
      </c>
      <c r="E32" s="357">
        <v>2.6520761109482742E-3</v>
      </c>
      <c r="F32" s="356">
        <v>34.433620000000005</v>
      </c>
      <c r="G32" s="357">
        <v>1.620503152542865E-3</v>
      </c>
      <c r="H32" s="356">
        <v>8.986419999999999</v>
      </c>
      <c r="I32" s="357">
        <v>1.0861763855969607E-3</v>
      </c>
      <c r="J32" s="356">
        <v>163.09507000000002</v>
      </c>
      <c r="K32" s="357">
        <v>1.612048483007411E-3</v>
      </c>
      <c r="L32" s="356">
        <v>2694.5044200000002</v>
      </c>
      <c r="M32" s="357">
        <v>2.1286320838349779E-2</v>
      </c>
      <c r="N32" s="356">
        <v>173.78963000000002</v>
      </c>
      <c r="O32" s="357">
        <v>1.8750233008203495E-3</v>
      </c>
      <c r="P32" s="356">
        <v>2779.5900300000003</v>
      </c>
      <c r="Q32" s="357">
        <v>6.6522458282828149E-3</v>
      </c>
      <c r="R32" s="356">
        <v>7692.6033300000008</v>
      </c>
      <c r="S32" s="357">
        <v>5.3769768935543888E-3</v>
      </c>
    </row>
    <row r="33" spans="1:19" ht="22.5" customHeight="1">
      <c r="A33" s="832" t="s">
        <v>420</v>
      </c>
      <c r="B33" s="833">
        <v>178998.20316999999</v>
      </c>
      <c r="C33" s="834">
        <v>1</v>
      </c>
      <c r="D33" s="833">
        <v>483850.05042000004</v>
      </c>
      <c r="E33" s="834">
        <v>1</v>
      </c>
      <c r="F33" s="833">
        <v>21248.721389999999</v>
      </c>
      <c r="G33" s="834">
        <v>1</v>
      </c>
      <c r="H33" s="833">
        <v>8273.4444600000006</v>
      </c>
      <c r="I33" s="834">
        <v>1</v>
      </c>
      <c r="J33" s="833">
        <v>101172.55884</v>
      </c>
      <c r="K33" s="834">
        <v>1</v>
      </c>
      <c r="L33" s="833">
        <v>126583.84887</v>
      </c>
      <c r="M33" s="834">
        <v>1</v>
      </c>
      <c r="N33" s="833">
        <v>92686.650840000002</v>
      </c>
      <c r="O33" s="834">
        <v>1</v>
      </c>
      <c r="P33" s="833">
        <v>417842.35005000001</v>
      </c>
      <c r="Q33" s="834">
        <v>1</v>
      </c>
      <c r="R33" s="833">
        <v>1430655.8280400001</v>
      </c>
      <c r="S33" s="834">
        <v>1</v>
      </c>
    </row>
    <row r="34" spans="1:19" ht="19.5">
      <c r="A34" s="345" t="s">
        <v>421</v>
      </c>
      <c r="B34" s="356">
        <v>0</v>
      </c>
      <c r="C34" s="357">
        <v>0</v>
      </c>
      <c r="D34" s="356">
        <v>-122.90145999999999</v>
      </c>
      <c r="E34" s="357">
        <v>-2.5400733118311532E-4</v>
      </c>
      <c r="F34" s="356">
        <v>9.4612499999999997</v>
      </c>
      <c r="G34" s="357">
        <v>4.452620854849469E-4</v>
      </c>
      <c r="H34" s="356">
        <v>0</v>
      </c>
      <c r="I34" s="357">
        <v>0</v>
      </c>
      <c r="J34" s="356">
        <v>27.419309999999999</v>
      </c>
      <c r="K34" s="357">
        <v>2.7101528630270631E-4</v>
      </c>
      <c r="L34" s="356">
        <v>42.978389999999997</v>
      </c>
      <c r="M34" s="357">
        <v>3.3952506882721078E-4</v>
      </c>
      <c r="N34" s="356">
        <v>0</v>
      </c>
      <c r="O34" s="357">
        <v>0</v>
      </c>
      <c r="P34" s="356">
        <v>950.72516999999993</v>
      </c>
      <c r="Q34" s="357">
        <v>2.2753202730317638E-3</v>
      </c>
      <c r="R34" s="356">
        <v>907.68265999999994</v>
      </c>
      <c r="S34" s="357">
        <v>6.3445214579912351E-4</v>
      </c>
    </row>
    <row r="35" spans="1:19" ht="19.5">
      <c r="A35" s="345" t="s">
        <v>422</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515</v>
      </c>
    </row>
    <row r="37" spans="1:19" ht="12.75" customHeight="1"/>
    <row r="38" spans="1:19" ht="12.75" customHeight="1">
      <c r="A38" s="569"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934</v>
      </c>
      <c r="B1" s="907"/>
      <c r="C1" s="907"/>
      <c r="D1" s="907"/>
      <c r="E1" s="907"/>
      <c r="F1" s="907"/>
      <c r="G1" s="908" t="str">
        <f>Naslovnica!A20</f>
        <v>Veljača 2026.</v>
      </c>
      <c r="L1" s="121"/>
    </row>
    <row r="2" spans="1:12" ht="12.75" customHeight="1">
      <c r="A2" s="909" t="s">
        <v>935</v>
      </c>
      <c r="B2" s="907"/>
      <c r="C2" s="907"/>
      <c r="D2" s="907"/>
      <c r="E2" s="907"/>
      <c r="F2" s="907"/>
      <c r="G2" s="910" t="str">
        <f>Naslovnica!A24</f>
        <v>February 2026</v>
      </c>
      <c r="L2" s="488"/>
    </row>
    <row r="3" spans="1:12" ht="12.75" customHeight="1">
      <c r="A3" s="907"/>
      <c r="B3" s="907"/>
      <c r="C3" s="907"/>
      <c r="D3" s="907"/>
      <c r="E3" s="907"/>
      <c r="F3" s="907"/>
      <c r="G3" s="907"/>
    </row>
    <row r="4" spans="1:12" s="62" customFormat="1" ht="14.45" customHeight="1">
      <c r="A4" s="1205" t="s">
        <v>982</v>
      </c>
      <c r="B4" s="1206" t="s">
        <v>984</v>
      </c>
      <c r="C4" s="1206"/>
      <c r="D4" s="1206"/>
      <c r="E4" s="1206"/>
      <c r="F4" s="1206"/>
      <c r="G4" s="1206"/>
      <c r="H4" s="815"/>
    </row>
    <row r="5" spans="1:12" s="62" customFormat="1" ht="22.35" customHeight="1">
      <c r="A5" s="1205"/>
      <c r="B5" s="1207" t="str">
        <f>G1</f>
        <v>Veljača 2026.</v>
      </c>
      <c r="C5" s="1207"/>
      <c r="D5" s="1208" t="s">
        <v>17</v>
      </c>
      <c r="E5" s="1208"/>
      <c r="F5" s="1205" t="s">
        <v>208</v>
      </c>
      <c r="G5" s="1205"/>
    </row>
    <row r="6" spans="1:12" s="62" customFormat="1">
      <c r="A6" s="1205"/>
      <c r="B6" s="1209" t="str">
        <f>G2</f>
        <v>February 2026</v>
      </c>
      <c r="C6" s="1210"/>
      <c r="D6" s="1201" t="s">
        <v>45</v>
      </c>
      <c r="E6" s="1201"/>
      <c r="F6" s="1201" t="s">
        <v>51</v>
      </c>
      <c r="G6" s="1201"/>
    </row>
    <row r="7" spans="1:12" s="62" customFormat="1">
      <c r="A7" s="1205"/>
      <c r="B7" s="926" t="s">
        <v>27</v>
      </c>
      <c r="C7" s="926" t="s">
        <v>28</v>
      </c>
      <c r="D7" s="926" t="s">
        <v>980</v>
      </c>
      <c r="E7" s="926" t="s">
        <v>142</v>
      </c>
      <c r="F7" s="926" t="s">
        <v>980</v>
      </c>
      <c r="G7" s="926" t="s">
        <v>142</v>
      </c>
    </row>
    <row r="8" spans="1:12" s="62" customFormat="1">
      <c r="A8" s="1205"/>
      <c r="B8" s="926" t="s">
        <v>29</v>
      </c>
      <c r="C8" s="926" t="s">
        <v>30</v>
      </c>
      <c r="D8" s="927" t="s">
        <v>981</v>
      </c>
      <c r="E8" s="927" t="s">
        <v>143</v>
      </c>
      <c r="F8" s="927" t="s">
        <v>981</v>
      </c>
      <c r="G8" s="927" t="s">
        <v>143</v>
      </c>
    </row>
    <row r="9" spans="1:12" s="62" customFormat="1">
      <c r="A9" s="928" t="s">
        <v>1228</v>
      </c>
      <c r="B9" s="929">
        <v>584</v>
      </c>
      <c r="C9" s="930">
        <v>1.1392232214267601E-2</v>
      </c>
      <c r="D9" s="929">
        <v>-1</v>
      </c>
      <c r="E9" s="930">
        <v>-1.7094017094017033E-3</v>
      </c>
      <c r="F9" s="929">
        <v>0</v>
      </c>
      <c r="G9" s="930">
        <v>0</v>
      </c>
    </row>
    <row r="10" spans="1:12" s="62" customFormat="1">
      <c r="A10" s="928" t="s">
        <v>810</v>
      </c>
      <c r="B10" s="929">
        <v>767</v>
      </c>
      <c r="C10" s="931">
        <v>1.4962058404697345E-2</v>
      </c>
      <c r="D10" s="929">
        <v>4</v>
      </c>
      <c r="E10" s="931">
        <v>5.2424639580603838E-3</v>
      </c>
      <c r="F10" s="929">
        <v>7</v>
      </c>
      <c r="G10" s="931">
        <v>9.2105263157895578E-3</v>
      </c>
    </row>
    <row r="11" spans="1:12" s="62" customFormat="1">
      <c r="A11" s="928" t="s">
        <v>797</v>
      </c>
      <c r="B11" s="929">
        <v>1653</v>
      </c>
      <c r="C11" s="931">
        <v>3.2245479195521135E-2</v>
      </c>
      <c r="D11" s="929">
        <v>-3</v>
      </c>
      <c r="E11" s="931">
        <v>-1.8115942028985588E-3</v>
      </c>
      <c r="F11" s="929">
        <v>-5</v>
      </c>
      <c r="G11" s="931">
        <v>-3.0156815440289808E-3</v>
      </c>
    </row>
    <row r="12" spans="1:12" s="62" customFormat="1">
      <c r="A12" s="928" t="s">
        <v>170</v>
      </c>
      <c r="B12" s="929">
        <v>320</v>
      </c>
      <c r="C12" s="931">
        <v>6.2423190215164931E-3</v>
      </c>
      <c r="D12" s="929">
        <v>-2</v>
      </c>
      <c r="E12" s="931">
        <v>-6.2111801242236142E-3</v>
      </c>
      <c r="F12" s="929">
        <v>-3</v>
      </c>
      <c r="G12" s="931">
        <v>-9.2879256965944235E-3</v>
      </c>
    </row>
    <row r="13" spans="1:12" s="62" customFormat="1">
      <c r="A13" s="928" t="s">
        <v>812</v>
      </c>
      <c r="B13" s="929">
        <v>974</v>
      </c>
      <c r="C13" s="931">
        <v>1.9000058521740828E-2</v>
      </c>
      <c r="D13" s="929">
        <v>-4</v>
      </c>
      <c r="E13" s="931">
        <v>-4.0899795501022629E-3</v>
      </c>
      <c r="F13" s="929">
        <v>-4</v>
      </c>
      <c r="G13" s="931">
        <v>-4.0899795501022629E-3</v>
      </c>
    </row>
    <row r="14" spans="1:12" s="62" customFormat="1">
      <c r="A14" s="928" t="s">
        <v>171</v>
      </c>
      <c r="B14" s="929">
        <v>354</v>
      </c>
      <c r="C14" s="931">
        <v>6.9055654175526207E-3</v>
      </c>
      <c r="D14" s="929">
        <v>-4</v>
      </c>
      <c r="E14" s="931">
        <v>-1.1173184357541888E-2</v>
      </c>
      <c r="F14" s="929">
        <v>-6</v>
      </c>
      <c r="G14" s="931">
        <v>-1.6666666666666718E-2</v>
      </c>
    </row>
    <row r="15" spans="1:12" s="62" customFormat="1">
      <c r="A15" s="928" t="s">
        <v>172</v>
      </c>
      <c r="B15" s="929">
        <v>3787</v>
      </c>
      <c r="C15" s="931">
        <v>7.3873944170259248E-2</v>
      </c>
      <c r="D15" s="929">
        <v>3</v>
      </c>
      <c r="E15" s="931">
        <v>7.9281183932344845E-4</v>
      </c>
      <c r="F15" s="929">
        <v>3</v>
      </c>
      <c r="G15" s="931">
        <v>7.9281183932344845E-4</v>
      </c>
    </row>
    <row r="16" spans="1:12" s="62" customFormat="1">
      <c r="A16" s="928" t="s">
        <v>173</v>
      </c>
      <c r="B16" s="929">
        <v>2325</v>
      </c>
      <c r="C16" s="931">
        <v>4.5354349140705776E-2</v>
      </c>
      <c r="D16" s="929">
        <v>61</v>
      </c>
      <c r="E16" s="931">
        <v>2.6943462897526471E-2</v>
      </c>
      <c r="F16" s="929">
        <v>77</v>
      </c>
      <c r="G16" s="931">
        <v>3.4252669039145811E-2</v>
      </c>
    </row>
    <row r="17" spans="1:12" s="62" customFormat="1">
      <c r="A17" s="932" t="s">
        <v>174</v>
      </c>
      <c r="B17" s="929">
        <v>4666</v>
      </c>
      <c r="C17" s="931">
        <v>9.1020814232487368E-2</v>
      </c>
      <c r="D17" s="929">
        <v>4</v>
      </c>
      <c r="E17" s="931">
        <v>8.5800085800080694E-4</v>
      </c>
      <c r="F17" s="929">
        <v>13</v>
      </c>
      <c r="G17" s="931">
        <v>2.7938964109177622E-3</v>
      </c>
    </row>
    <row r="18" spans="1:12" s="62" customFormat="1">
      <c r="A18" s="928" t="s">
        <v>175</v>
      </c>
      <c r="B18" s="929">
        <v>4173</v>
      </c>
      <c r="C18" s="931">
        <v>8.1403741489963516E-2</v>
      </c>
      <c r="D18" s="929">
        <v>-27</v>
      </c>
      <c r="E18" s="931">
        <v>-6.4285714285714501E-3</v>
      </c>
      <c r="F18" s="929">
        <v>-15</v>
      </c>
      <c r="G18" s="931">
        <v>-3.5816618911175269E-3</v>
      </c>
    </row>
    <row r="19" spans="1:12" s="62" customFormat="1">
      <c r="A19" s="928" t="s">
        <v>176</v>
      </c>
      <c r="B19" s="929">
        <v>5553</v>
      </c>
      <c r="C19" s="931">
        <v>0.1083237422702534</v>
      </c>
      <c r="D19" s="929">
        <v>193</v>
      </c>
      <c r="E19" s="931">
        <v>3.6007462686567182E-2</v>
      </c>
      <c r="F19" s="929">
        <v>263</v>
      </c>
      <c r="G19" s="931">
        <v>4.9716446124763669E-2</v>
      </c>
    </row>
    <row r="20" spans="1:12" s="62" customFormat="1">
      <c r="A20" s="928" t="s">
        <v>602</v>
      </c>
      <c r="B20" s="929">
        <v>3538</v>
      </c>
      <c r="C20" s="931">
        <v>6.9016639681641734E-2</v>
      </c>
      <c r="D20" s="929">
        <v>-8</v>
      </c>
      <c r="E20" s="931">
        <v>-2.256063169768785E-3</v>
      </c>
      <c r="F20" s="929">
        <v>9</v>
      </c>
      <c r="G20" s="931">
        <v>2.5502975347124757E-3</v>
      </c>
    </row>
    <row r="21" spans="1:12" s="62" customFormat="1">
      <c r="A21" s="928" t="s">
        <v>177</v>
      </c>
      <c r="B21" s="929">
        <v>1076</v>
      </c>
      <c r="C21" s="931">
        <v>2.0989797709849208E-2</v>
      </c>
      <c r="D21" s="929">
        <v>-1</v>
      </c>
      <c r="E21" s="931">
        <v>-9.2850510677811027E-4</v>
      </c>
      <c r="F21" s="929">
        <v>4</v>
      </c>
      <c r="G21" s="931">
        <v>3.7313432835821558E-3</v>
      </c>
    </row>
    <row r="22" spans="1:12" s="62" customFormat="1">
      <c r="A22" s="928" t="s">
        <v>178</v>
      </c>
      <c r="B22" s="929">
        <v>4532</v>
      </c>
      <c r="C22" s="931">
        <v>8.840684314222734E-2</v>
      </c>
      <c r="D22" s="929">
        <v>-4</v>
      </c>
      <c r="E22" s="931">
        <v>-8.818342151675207E-4</v>
      </c>
      <c r="F22" s="929">
        <v>-11</v>
      </c>
      <c r="G22" s="931">
        <v>-2.421307506053294E-3</v>
      </c>
    </row>
    <row r="23" spans="1:12" s="62" customFormat="1">
      <c r="A23" s="928" t="s">
        <v>182</v>
      </c>
      <c r="B23" s="929">
        <v>107</v>
      </c>
      <c r="C23" s="931">
        <v>2.0872754228195775E-3</v>
      </c>
      <c r="D23" s="929">
        <v>0</v>
      </c>
      <c r="E23" s="931">
        <v>0</v>
      </c>
      <c r="F23" s="929">
        <v>1</v>
      </c>
      <c r="G23" s="931">
        <v>9.4339622641510523E-3</v>
      </c>
    </row>
    <row r="24" spans="1:12" s="62" customFormat="1">
      <c r="A24" s="928" t="s">
        <v>207</v>
      </c>
      <c r="B24" s="929">
        <v>250</v>
      </c>
      <c r="C24" s="931">
        <v>4.8768117355597607E-3</v>
      </c>
      <c r="D24" s="929">
        <v>0</v>
      </c>
      <c r="E24" s="931">
        <v>0</v>
      </c>
      <c r="F24" s="929">
        <v>0</v>
      </c>
      <c r="G24" s="931">
        <v>0</v>
      </c>
    </row>
    <row r="25" spans="1:12" s="62" customFormat="1">
      <c r="A25" s="928" t="s">
        <v>206</v>
      </c>
      <c r="B25" s="929">
        <v>9216</v>
      </c>
      <c r="C25" s="931">
        <v>0.17977878781967502</v>
      </c>
      <c r="D25" s="929">
        <v>-30</v>
      </c>
      <c r="E25" s="931">
        <v>-3.2446463335495945E-3</v>
      </c>
      <c r="F25" s="929">
        <v>-70</v>
      </c>
      <c r="G25" s="931">
        <v>-7.5382295929355969E-3</v>
      </c>
    </row>
    <row r="26" spans="1:12" s="62" customFormat="1">
      <c r="A26" s="932" t="s">
        <v>179</v>
      </c>
      <c r="B26" s="929">
        <v>2466</v>
      </c>
      <c r="C26" s="931">
        <v>4.810487095956148E-2</v>
      </c>
      <c r="D26" s="929">
        <v>-4</v>
      </c>
      <c r="E26" s="931">
        <v>-1.6194331983805377E-3</v>
      </c>
      <c r="F26" s="929">
        <v>-2</v>
      </c>
      <c r="G26" s="931">
        <v>-8.1037277147488762E-4</v>
      </c>
    </row>
    <row r="27" spans="1:12" s="62" customFormat="1">
      <c r="A27" s="932" t="s">
        <v>816</v>
      </c>
      <c r="B27" s="929">
        <v>700</v>
      </c>
      <c r="C27" s="931">
        <v>1.365507285956733E-2</v>
      </c>
      <c r="D27" s="929">
        <v>-1</v>
      </c>
      <c r="E27" s="931">
        <v>-1.4265335235378318E-3</v>
      </c>
      <c r="F27" s="929">
        <v>0</v>
      </c>
      <c r="G27" s="931">
        <v>0</v>
      </c>
    </row>
    <row r="28" spans="1:12" s="62" customFormat="1">
      <c r="A28" s="928" t="s">
        <v>181</v>
      </c>
      <c r="B28" s="929">
        <v>3038</v>
      </c>
      <c r="C28" s="931">
        <v>5.9263016210522212E-2</v>
      </c>
      <c r="D28" s="929">
        <v>3</v>
      </c>
      <c r="E28" s="931">
        <v>9.8846787479400788E-4</v>
      </c>
      <c r="F28" s="929">
        <v>0</v>
      </c>
      <c r="G28" s="931">
        <v>0</v>
      </c>
    </row>
    <row r="29" spans="1:12" s="62" customFormat="1">
      <c r="A29" s="928" t="s">
        <v>1254</v>
      </c>
      <c r="B29" s="929">
        <v>1184</v>
      </c>
      <c r="C29" s="931">
        <v>2.3096580379611025E-2</v>
      </c>
      <c r="D29" s="929">
        <v>4</v>
      </c>
      <c r="E29" s="931">
        <v>3.3898305084745228E-3</v>
      </c>
      <c r="F29" s="929">
        <v>3</v>
      </c>
      <c r="G29" s="931">
        <v>2.5402201524131751E-3</v>
      </c>
    </row>
    <row r="30" spans="1:12" s="62" customFormat="1" ht="18" customHeight="1">
      <c r="A30" s="933" t="s">
        <v>933</v>
      </c>
      <c r="B30" s="934">
        <v>51263</v>
      </c>
      <c r="C30" s="935">
        <v>1</v>
      </c>
      <c r="D30" s="934">
        <v>183</v>
      </c>
      <c r="E30" s="935">
        <v>3.5826155050899811E-3</v>
      </c>
      <c r="F30" s="934">
        <v>264</v>
      </c>
      <c r="G30" s="935">
        <v>5.1765720896488343E-3</v>
      </c>
    </row>
    <row r="31" spans="1:12">
      <c r="A31" s="936" t="s">
        <v>512</v>
      </c>
      <c r="B31" s="907"/>
      <c r="C31" s="907"/>
      <c r="D31" s="907"/>
      <c r="E31" s="907"/>
      <c r="F31" s="907"/>
      <c r="G31" s="907"/>
      <c r="I31" s="823"/>
      <c r="J31" s="823"/>
      <c r="K31" s="823"/>
      <c r="L31" s="824"/>
    </row>
    <row r="32" spans="1:12">
      <c r="A32" s="989" t="s">
        <v>1259</v>
      </c>
      <c r="B32" s="938"/>
      <c r="C32" s="939"/>
      <c r="D32" s="940"/>
      <c r="E32" s="941"/>
      <c r="F32" s="941"/>
      <c r="G32" s="941"/>
      <c r="I32" s="823"/>
      <c r="J32" s="823"/>
      <c r="K32" s="823"/>
      <c r="L32" s="824"/>
    </row>
    <row r="33" spans="1:8" ht="12.75" customHeight="1"/>
    <row r="34" spans="1:8">
      <c r="A34" s="925" t="s">
        <v>956</v>
      </c>
      <c r="B34" s="907"/>
      <c r="C34" s="907"/>
      <c r="D34" s="907"/>
      <c r="E34" s="907"/>
      <c r="F34" s="907"/>
      <c r="G34" s="907"/>
      <c r="H34" s="811"/>
    </row>
    <row r="35" spans="1:8">
      <c r="A35" s="909" t="s">
        <v>957</v>
      </c>
      <c r="B35" s="907"/>
      <c r="C35" s="907"/>
      <c r="D35" s="907"/>
      <c r="E35" s="907"/>
      <c r="F35" s="907"/>
      <c r="G35" s="907"/>
      <c r="H35" s="812"/>
    </row>
    <row r="36" spans="1:8">
      <c r="A36" s="907"/>
      <c r="B36" s="907"/>
      <c r="C36" s="907"/>
      <c r="D36" s="942"/>
      <c r="E36" s="942" t="s">
        <v>43</v>
      </c>
      <c r="F36" s="907"/>
      <c r="G36" s="943" t="s">
        <v>1667</v>
      </c>
      <c r="H36" s="286"/>
    </row>
    <row r="37" spans="1:8" ht="12.75" customHeight="1">
      <c r="A37" s="907"/>
      <c r="B37" s="907"/>
      <c r="C37" s="907"/>
      <c r="D37" s="944"/>
      <c r="E37" s="944" t="s">
        <v>44</v>
      </c>
      <c r="F37" s="945"/>
      <c r="G37" s="910" t="s">
        <v>1668</v>
      </c>
      <c r="H37" s="287"/>
    </row>
    <row r="38" spans="1:8" ht="12.75" customHeight="1">
      <c r="A38" s="907"/>
      <c r="B38" s="907"/>
      <c r="C38" s="907"/>
      <c r="D38" s="944"/>
      <c r="E38" s="944"/>
      <c r="F38" s="945"/>
      <c r="G38" s="910"/>
      <c r="H38" s="287"/>
    </row>
    <row r="39" spans="1:8" ht="23.45" customHeight="1">
      <c r="A39" s="946"/>
      <c r="B39" s="947"/>
      <c r="C39" s="947" t="s">
        <v>1665</v>
      </c>
      <c r="D39" s="947"/>
      <c r="E39" s="1202" t="s">
        <v>504</v>
      </c>
      <c r="F39" s="1202"/>
      <c r="G39" s="1202"/>
      <c r="H39" s="287"/>
    </row>
    <row r="40" spans="1:8" ht="24">
      <c r="A40" s="946"/>
      <c r="B40" s="948"/>
      <c r="C40" s="949" t="s">
        <v>1666</v>
      </c>
      <c r="D40" s="948"/>
      <c r="E40" s="1203" t="s">
        <v>505</v>
      </c>
      <c r="F40" s="1203"/>
      <c r="G40" s="992" t="s">
        <v>506</v>
      </c>
      <c r="H40" s="287"/>
    </row>
    <row r="41" spans="1:8" ht="24">
      <c r="A41" s="950" t="s">
        <v>985</v>
      </c>
      <c r="B41" s="951" t="s">
        <v>986</v>
      </c>
      <c r="C41" s="951" t="s">
        <v>987</v>
      </c>
      <c r="D41" s="951" t="s">
        <v>988</v>
      </c>
      <c r="E41" s="951" t="s">
        <v>986</v>
      </c>
      <c r="F41" s="951" t="s">
        <v>987</v>
      </c>
      <c r="G41" s="951" t="s">
        <v>988</v>
      </c>
      <c r="H41" s="287"/>
    </row>
    <row r="42" spans="1:8" ht="15" customHeight="1">
      <c r="A42" s="952" t="s">
        <v>6</v>
      </c>
      <c r="B42" s="953">
        <v>10</v>
      </c>
      <c r="C42" s="953">
        <v>0</v>
      </c>
      <c r="D42" s="953">
        <v>10</v>
      </c>
      <c r="E42" s="953">
        <v>3</v>
      </c>
      <c r="F42" s="953">
        <v>0</v>
      </c>
      <c r="G42" s="990">
        <v>0.4285714285714286</v>
      </c>
      <c r="H42" s="287"/>
    </row>
    <row r="43" spans="1:8" ht="15" customHeight="1">
      <c r="A43" s="952" t="s">
        <v>7</v>
      </c>
      <c r="B43" s="953">
        <v>321</v>
      </c>
      <c r="C43" s="953">
        <v>153</v>
      </c>
      <c r="D43" s="953">
        <v>474</v>
      </c>
      <c r="E43" s="953">
        <v>28</v>
      </c>
      <c r="F43" s="953">
        <v>26</v>
      </c>
      <c r="G43" s="990">
        <v>0.12857142857142856</v>
      </c>
      <c r="H43" s="287"/>
    </row>
    <row r="44" spans="1:8" ht="15" customHeight="1">
      <c r="A44" s="952" t="s">
        <v>8</v>
      </c>
      <c r="B44" s="953">
        <v>1315</v>
      </c>
      <c r="C44" s="953">
        <v>998</v>
      </c>
      <c r="D44" s="953">
        <v>2313</v>
      </c>
      <c r="E44" s="953">
        <v>58</v>
      </c>
      <c r="F44" s="953">
        <v>84</v>
      </c>
      <c r="G44" s="990">
        <v>6.540764624596962E-2</v>
      </c>
      <c r="H44" s="287"/>
    </row>
    <row r="45" spans="1:8" ht="15" customHeight="1">
      <c r="A45" s="952" t="s">
        <v>9</v>
      </c>
      <c r="B45" s="953">
        <v>2133</v>
      </c>
      <c r="C45" s="953">
        <v>1697</v>
      </c>
      <c r="D45" s="953">
        <v>3830</v>
      </c>
      <c r="E45" s="953">
        <v>64</v>
      </c>
      <c r="F45" s="953">
        <v>42</v>
      </c>
      <c r="G45" s="990">
        <v>2.8464017185821699E-2</v>
      </c>
      <c r="H45" s="287"/>
    </row>
    <row r="46" spans="1:8" ht="15" customHeight="1">
      <c r="A46" s="952" t="s">
        <v>10</v>
      </c>
      <c r="B46" s="953">
        <v>2980</v>
      </c>
      <c r="C46" s="953">
        <v>2802</v>
      </c>
      <c r="D46" s="953">
        <v>5782</v>
      </c>
      <c r="E46" s="953">
        <v>2</v>
      </c>
      <c r="F46" s="953">
        <v>42</v>
      </c>
      <c r="G46" s="990">
        <v>7.6681770651794157E-3</v>
      </c>
      <c r="H46" s="287"/>
    </row>
    <row r="47" spans="1:8" ht="15" customHeight="1">
      <c r="A47" s="952" t="s">
        <v>11</v>
      </c>
      <c r="B47" s="953">
        <v>4040</v>
      </c>
      <c r="C47" s="953">
        <v>3904</v>
      </c>
      <c r="D47" s="953">
        <v>7944</v>
      </c>
      <c r="E47" s="953">
        <v>17</v>
      </c>
      <c r="F47" s="953">
        <v>-12</v>
      </c>
      <c r="G47" s="990">
        <v>6.2980224209607805E-4</v>
      </c>
      <c r="H47" s="287"/>
    </row>
    <row r="48" spans="1:8" ht="15" customHeight="1">
      <c r="A48" s="952" t="s">
        <v>12</v>
      </c>
      <c r="B48" s="953">
        <v>4534</v>
      </c>
      <c r="C48" s="953">
        <v>4395</v>
      </c>
      <c r="D48" s="953">
        <v>8929</v>
      </c>
      <c r="E48" s="953">
        <v>69</v>
      </c>
      <c r="F48" s="953">
        <v>28</v>
      </c>
      <c r="G48" s="990">
        <v>1.0982789855072506E-2</v>
      </c>
      <c r="H48" s="287"/>
    </row>
    <row r="49" spans="1:8" ht="15" customHeight="1">
      <c r="A49" s="952" t="s">
        <v>39</v>
      </c>
      <c r="B49" s="953">
        <v>7700</v>
      </c>
      <c r="C49" s="953">
        <v>7331</v>
      </c>
      <c r="D49" s="953">
        <v>15031</v>
      </c>
      <c r="E49" s="953">
        <v>31</v>
      </c>
      <c r="F49" s="953">
        <v>73</v>
      </c>
      <c r="G49" s="990">
        <v>6.9672405707776885E-3</v>
      </c>
      <c r="H49" s="289"/>
    </row>
    <row r="50" spans="1:8" ht="15" customHeight="1">
      <c r="A50" s="952" t="s">
        <v>40</v>
      </c>
      <c r="B50" s="953">
        <v>3482</v>
      </c>
      <c r="C50" s="953">
        <v>2638</v>
      </c>
      <c r="D50" s="953">
        <v>6120</v>
      </c>
      <c r="E50" s="953">
        <v>47</v>
      </c>
      <c r="F50" s="953">
        <v>31</v>
      </c>
      <c r="G50" s="990">
        <v>1.2909632571995955E-2</v>
      </c>
    </row>
    <row r="51" spans="1:8" ht="15" customHeight="1">
      <c r="A51" s="952" t="s">
        <v>41</v>
      </c>
      <c r="B51" s="953">
        <v>368</v>
      </c>
      <c r="C51" s="953">
        <v>195</v>
      </c>
      <c r="D51" s="953">
        <v>563</v>
      </c>
      <c r="E51" s="953">
        <v>7</v>
      </c>
      <c r="F51" s="953">
        <v>2</v>
      </c>
      <c r="G51" s="990">
        <v>1.6245487364620947E-2</v>
      </c>
    </row>
    <row r="52" spans="1:8" ht="15" customHeight="1">
      <c r="A52" s="952" t="s">
        <v>42</v>
      </c>
      <c r="B52" s="953">
        <v>3</v>
      </c>
      <c r="C52" s="953">
        <v>0</v>
      </c>
      <c r="D52" s="953">
        <v>3</v>
      </c>
      <c r="E52" s="953">
        <v>1</v>
      </c>
      <c r="F52" s="953">
        <v>0</v>
      </c>
      <c r="G52" s="990">
        <v>0.5</v>
      </c>
    </row>
    <row r="53" spans="1:8" ht="24">
      <c r="A53" s="954" t="s">
        <v>511</v>
      </c>
      <c r="B53" s="955">
        <v>26886</v>
      </c>
      <c r="C53" s="955">
        <v>24113</v>
      </c>
      <c r="D53" s="955">
        <v>50999</v>
      </c>
      <c r="E53" s="955">
        <v>327</v>
      </c>
      <c r="F53" s="955">
        <v>316</v>
      </c>
      <c r="G53" s="991">
        <v>1.276908412105815E-2</v>
      </c>
      <c r="H53" s="162"/>
    </row>
    <row r="54" spans="1:8" ht="12.75" customHeight="1">
      <c r="A54" s="937" t="s">
        <v>872</v>
      </c>
      <c r="B54" s="907"/>
      <c r="C54" s="907"/>
      <c r="D54" s="907"/>
      <c r="E54" s="907"/>
      <c r="F54" s="907"/>
      <c r="G54" s="907"/>
      <c r="H54" s="162"/>
    </row>
    <row r="55" spans="1:8" ht="12.75" customHeight="1">
      <c r="B55" s="162"/>
      <c r="C55" s="162"/>
      <c r="D55" s="162"/>
      <c r="E55" s="162"/>
      <c r="F55" s="162"/>
      <c r="G55" s="162"/>
      <c r="H55" s="162"/>
    </row>
    <row r="56" spans="1:8">
      <c r="A56" s="570" t="s">
        <v>81</v>
      </c>
    </row>
    <row r="57" spans="1:8">
      <c r="G57" s="741"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04"/>
      <c r="J69" s="1204"/>
      <c r="K69" s="178"/>
      <c r="L69" s="178"/>
    </row>
    <row r="70" spans="9:12" ht="12.75" customHeight="1">
      <c r="I70" s="303"/>
      <c r="J70" s="1199"/>
      <c r="K70" s="178"/>
      <c r="L70" s="178"/>
    </row>
    <row r="71" spans="9:12" ht="12.75" customHeight="1">
      <c r="I71" s="304"/>
      <c r="J71" s="1200"/>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936</v>
      </c>
      <c r="I1" s="121" t="str">
        <f>Naslovnica!A20</f>
        <v>Veljača 2026.</v>
      </c>
      <c r="L1" s="121"/>
    </row>
    <row r="2" spans="1:12">
      <c r="A2" s="512" t="s">
        <v>937</v>
      </c>
      <c r="I2" s="488" t="str">
        <f>Naslovnica!A24</f>
        <v>February 2026</v>
      </c>
      <c r="L2" s="488"/>
    </row>
    <row r="3" spans="1:12" ht="10.35" customHeight="1">
      <c r="A3" s="512"/>
      <c r="I3" s="488"/>
      <c r="L3" s="488"/>
    </row>
    <row r="4" spans="1:12" ht="12.75" customHeight="1">
      <c r="I4" s="13" t="s">
        <v>1241</v>
      </c>
    </row>
    <row r="5" spans="1:12" ht="20.100000000000001" customHeight="1">
      <c r="A5" s="1182" t="s">
        <v>989</v>
      </c>
      <c r="B5" s="1186" t="s">
        <v>968</v>
      </c>
      <c r="C5" s="1186"/>
      <c r="D5" s="1186"/>
      <c r="E5" s="1186"/>
      <c r="F5" s="1184" t="s">
        <v>970</v>
      </c>
      <c r="G5" s="1181" t="s">
        <v>967</v>
      </c>
      <c r="H5" s="1182" t="s">
        <v>969</v>
      </c>
      <c r="I5" s="1182" t="s">
        <v>991</v>
      </c>
    </row>
    <row r="6" spans="1:12" s="62" customFormat="1" ht="69" customHeight="1">
      <c r="A6" s="1182"/>
      <c r="B6" s="839" t="s">
        <v>963</v>
      </c>
      <c r="C6" s="839" t="s">
        <v>964</v>
      </c>
      <c r="D6" s="839" t="s">
        <v>965</v>
      </c>
      <c r="E6" s="839" t="s">
        <v>966</v>
      </c>
      <c r="F6" s="1184"/>
      <c r="G6" s="1181"/>
      <c r="H6" s="1182"/>
      <c r="I6" s="1182"/>
      <c r="J6" s="815"/>
    </row>
    <row r="7" spans="1:12" s="62" customFormat="1">
      <c r="A7" s="835" t="s">
        <v>1228</v>
      </c>
      <c r="B7" s="847">
        <v>10.5669</v>
      </c>
      <c r="C7" s="847">
        <v>1.3227</v>
      </c>
      <c r="D7" s="847">
        <v>0</v>
      </c>
      <c r="E7" s="847">
        <v>0</v>
      </c>
      <c r="F7" s="848">
        <v>11.8896</v>
      </c>
      <c r="G7" s="851">
        <v>-0.33674400078990929</v>
      </c>
      <c r="H7" s="848">
        <v>29.815710000000308</v>
      </c>
      <c r="I7" s="848">
        <v>1063.0611943420267</v>
      </c>
    </row>
    <row r="8" spans="1:12" s="62" customFormat="1">
      <c r="A8" s="835" t="s">
        <v>810</v>
      </c>
      <c r="B8" s="847">
        <v>29.077999999999999</v>
      </c>
      <c r="C8" s="847">
        <v>3.8235799999999998</v>
      </c>
      <c r="D8" s="847">
        <v>0</v>
      </c>
      <c r="E8" s="847">
        <v>0</v>
      </c>
      <c r="F8" s="848">
        <v>32.901579999999996</v>
      </c>
      <c r="G8" s="849">
        <v>2.6930505425303286E-2</v>
      </c>
      <c r="H8" s="848">
        <v>64.940340000000106</v>
      </c>
      <c r="I8" s="848">
        <v>4588.0409857170353</v>
      </c>
    </row>
    <row r="9" spans="1:12" s="62" customFormat="1">
      <c r="A9" s="835" t="s">
        <v>797</v>
      </c>
      <c r="B9" s="847">
        <v>0.75684000000000007</v>
      </c>
      <c r="C9" s="847">
        <v>10.730930000000001</v>
      </c>
      <c r="D9" s="847">
        <v>0</v>
      </c>
      <c r="E9" s="847">
        <v>0</v>
      </c>
      <c r="F9" s="848">
        <v>11.487770000000001</v>
      </c>
      <c r="G9" s="849">
        <v>-0.34267405639108928</v>
      </c>
      <c r="H9" s="848">
        <v>28.964289999999892</v>
      </c>
      <c r="I9" s="848">
        <v>3705.9190268989273</v>
      </c>
    </row>
    <row r="10" spans="1:12" s="62" customFormat="1">
      <c r="A10" s="835" t="s">
        <v>170</v>
      </c>
      <c r="B10" s="847">
        <v>2.1992699999999998</v>
      </c>
      <c r="C10" s="847">
        <v>9.3067700000000002</v>
      </c>
      <c r="D10" s="847">
        <v>0</v>
      </c>
      <c r="E10" s="847">
        <v>0</v>
      </c>
      <c r="F10" s="848">
        <v>11.50604</v>
      </c>
      <c r="G10" s="849">
        <v>8.6850408127663314E-3</v>
      </c>
      <c r="H10" s="848">
        <v>22.913010000000213</v>
      </c>
      <c r="I10" s="848">
        <v>5737.7773554569012</v>
      </c>
    </row>
    <row r="11" spans="1:12" s="62" customFormat="1">
      <c r="A11" s="835" t="s">
        <v>812</v>
      </c>
      <c r="B11" s="847">
        <v>98.141070000000013</v>
      </c>
      <c r="C11" s="847">
        <v>2.4690700000000003</v>
      </c>
      <c r="D11" s="847">
        <v>0</v>
      </c>
      <c r="E11" s="847">
        <v>0</v>
      </c>
      <c r="F11" s="848">
        <v>100.61014000000002</v>
      </c>
      <c r="G11" s="849">
        <v>-5.0390310653414705E-2</v>
      </c>
      <c r="H11" s="848">
        <v>206.55908000000272</v>
      </c>
      <c r="I11" s="848">
        <v>18029.877046917511</v>
      </c>
    </row>
    <row r="12" spans="1:12" s="62" customFormat="1">
      <c r="A12" s="835" t="s">
        <v>171</v>
      </c>
      <c r="B12" s="847">
        <v>1.0511400000000002</v>
      </c>
      <c r="C12" s="847">
        <v>10.742239999999999</v>
      </c>
      <c r="D12" s="847">
        <v>0</v>
      </c>
      <c r="E12" s="847">
        <v>0</v>
      </c>
      <c r="F12" s="848">
        <v>11.793379999999999</v>
      </c>
      <c r="G12" s="851">
        <v>-6.7533451248506737E-2</v>
      </c>
      <c r="H12" s="848">
        <v>24.440889999999854</v>
      </c>
      <c r="I12" s="848">
        <v>1674.2013547348852</v>
      </c>
    </row>
    <row r="13" spans="1:12" s="62" customFormat="1">
      <c r="A13" s="835" t="s">
        <v>172</v>
      </c>
      <c r="B13" s="847">
        <v>121.41247</v>
      </c>
      <c r="C13" s="847">
        <v>18.020630000000001</v>
      </c>
      <c r="D13" s="847">
        <v>0</v>
      </c>
      <c r="E13" s="847">
        <v>1.6760000000000001E-2</v>
      </c>
      <c r="F13" s="848">
        <v>139.44986</v>
      </c>
      <c r="G13" s="849">
        <v>-5.5370964899053687E-2</v>
      </c>
      <c r="H13" s="848">
        <v>287.0737999999983</v>
      </c>
      <c r="I13" s="848">
        <v>30108.740707619614</v>
      </c>
    </row>
    <row r="14" spans="1:12" s="62" customFormat="1">
      <c r="A14" s="836" t="s">
        <v>173</v>
      </c>
      <c r="B14" s="847">
        <v>42.579689999999999</v>
      </c>
      <c r="C14" s="847">
        <v>81.854839999999996</v>
      </c>
      <c r="D14" s="847">
        <v>0</v>
      </c>
      <c r="E14" s="847">
        <v>0</v>
      </c>
      <c r="F14" s="848">
        <v>124.43453</v>
      </c>
      <c r="G14" s="849">
        <v>3.8424652904403889E-2</v>
      </c>
      <c r="H14" s="848">
        <v>244.26463000000513</v>
      </c>
      <c r="I14" s="848">
        <v>21723.843139847377</v>
      </c>
    </row>
    <row r="15" spans="1:12" s="62" customFormat="1">
      <c r="A15" s="837" t="s">
        <v>174</v>
      </c>
      <c r="B15" s="847">
        <v>13.545</v>
      </c>
      <c r="C15" s="847">
        <v>47.999510000000001</v>
      </c>
      <c r="D15" s="847">
        <v>0</v>
      </c>
      <c r="E15" s="847">
        <v>0</v>
      </c>
      <c r="F15" s="848">
        <v>61.544510000000002</v>
      </c>
      <c r="G15" s="849">
        <v>0.25449196085309822</v>
      </c>
      <c r="H15" s="848">
        <v>110.60382000000209</v>
      </c>
      <c r="I15" s="848">
        <v>16442.636333200619</v>
      </c>
    </row>
    <row r="16" spans="1:12" s="62" customFormat="1">
      <c r="A16" s="837" t="s">
        <v>175</v>
      </c>
      <c r="B16" s="847">
        <v>183.714</v>
      </c>
      <c r="C16" s="847">
        <v>24.96941</v>
      </c>
      <c r="D16" s="847">
        <v>0</v>
      </c>
      <c r="E16" s="847">
        <v>0</v>
      </c>
      <c r="F16" s="848">
        <v>208.68341000000001</v>
      </c>
      <c r="G16" s="849">
        <v>-4.5011407918395308E-2</v>
      </c>
      <c r="H16" s="848">
        <v>427.20268000000215</v>
      </c>
      <c r="I16" s="848">
        <v>34510.195818403343</v>
      </c>
    </row>
    <row r="17" spans="1:12" s="62" customFormat="1">
      <c r="A17" s="837" t="s">
        <v>176</v>
      </c>
      <c r="B17" s="847">
        <v>12.27599</v>
      </c>
      <c r="C17" s="847">
        <v>242.88973999999999</v>
      </c>
      <c r="D17" s="847">
        <v>0</v>
      </c>
      <c r="E17" s="847">
        <v>4.57362</v>
      </c>
      <c r="F17" s="848">
        <v>259.73935</v>
      </c>
      <c r="G17" s="849">
        <v>8.1940786857922943E-2</v>
      </c>
      <c r="H17" s="848">
        <v>499.80733999999939</v>
      </c>
      <c r="I17" s="848">
        <v>51268.058043856261</v>
      </c>
    </row>
    <row r="18" spans="1:12" s="62" customFormat="1">
      <c r="A18" s="837" t="s">
        <v>602</v>
      </c>
      <c r="B18" s="847">
        <v>37.11</v>
      </c>
      <c r="C18" s="847">
        <v>5.59476</v>
      </c>
      <c r="D18" s="847">
        <v>0</v>
      </c>
      <c r="E18" s="847">
        <v>0</v>
      </c>
      <c r="F18" s="848">
        <v>42.70476</v>
      </c>
      <c r="G18" s="849">
        <v>-2.4077907837974699E-2</v>
      </c>
      <c r="H18" s="848">
        <v>86.463129999998273</v>
      </c>
      <c r="I18" s="848">
        <v>12959.94577554118</v>
      </c>
    </row>
    <row r="19" spans="1:12" s="62" customFormat="1">
      <c r="A19" s="836" t="s">
        <v>177</v>
      </c>
      <c r="B19" s="847">
        <v>36.306220000000003</v>
      </c>
      <c r="C19" s="847">
        <v>9.4008700000000012</v>
      </c>
      <c r="D19" s="847">
        <v>0</v>
      </c>
      <c r="E19" s="847">
        <v>0</v>
      </c>
      <c r="F19" s="848">
        <v>45.707090000000008</v>
      </c>
      <c r="G19" s="849">
        <v>-2.7803071538127666E-2</v>
      </c>
      <c r="H19" s="848">
        <v>92.72132000000056</v>
      </c>
      <c r="I19" s="848">
        <v>6116.2430292268891</v>
      </c>
    </row>
    <row r="20" spans="1:12" s="62" customFormat="1">
      <c r="A20" s="836" t="s">
        <v>178</v>
      </c>
      <c r="B20" s="847">
        <v>0</v>
      </c>
      <c r="C20" s="847">
        <v>23.5609</v>
      </c>
      <c r="D20" s="847">
        <v>0</v>
      </c>
      <c r="E20" s="847">
        <v>34.435459999999999</v>
      </c>
      <c r="F20" s="848">
        <v>57.996359999999996</v>
      </c>
      <c r="G20" s="849">
        <v>0.75975954107445531</v>
      </c>
      <c r="H20" s="848">
        <v>90.953340000000026</v>
      </c>
      <c r="I20" s="848">
        <v>11692.585206821952</v>
      </c>
    </row>
    <row r="21" spans="1:12" s="62" customFormat="1">
      <c r="A21" s="836" t="s">
        <v>182</v>
      </c>
      <c r="B21" s="847">
        <v>3.75719</v>
      </c>
      <c r="C21" s="847">
        <v>1.72126</v>
      </c>
      <c r="D21" s="847">
        <v>0</v>
      </c>
      <c r="E21" s="847">
        <v>0</v>
      </c>
      <c r="F21" s="848">
        <v>5.4784500000000005</v>
      </c>
      <c r="G21" s="849">
        <v>0.17466256419052928</v>
      </c>
      <c r="H21" s="848">
        <v>10.142299999999977</v>
      </c>
      <c r="I21" s="848">
        <v>592.44971825204061</v>
      </c>
    </row>
    <row r="22" spans="1:12" s="62" customFormat="1">
      <c r="A22" s="836" t="s">
        <v>207</v>
      </c>
      <c r="B22" s="847">
        <v>0.03</v>
      </c>
      <c r="C22" s="847">
        <v>11.565790000000002</v>
      </c>
      <c r="D22" s="847">
        <v>0</v>
      </c>
      <c r="E22" s="847">
        <v>0</v>
      </c>
      <c r="F22" s="848">
        <v>11.595790000000001</v>
      </c>
      <c r="G22" s="849">
        <v>0.53988829100644353</v>
      </c>
      <c r="H22" s="848">
        <v>19.126070000000027</v>
      </c>
      <c r="I22" s="848">
        <v>611.60244271285421</v>
      </c>
    </row>
    <row r="23" spans="1:12" s="62" customFormat="1">
      <c r="A23" s="836" t="s">
        <v>206</v>
      </c>
      <c r="B23" s="847">
        <v>0</v>
      </c>
      <c r="C23" s="847">
        <v>3.5320900000000002</v>
      </c>
      <c r="D23" s="847">
        <v>0</v>
      </c>
      <c r="E23" s="847">
        <v>0</v>
      </c>
      <c r="F23" s="848">
        <v>3.5320900000000002</v>
      </c>
      <c r="G23" s="849">
        <v>-0.34793910068841261</v>
      </c>
      <c r="H23" s="848">
        <v>8.9489000000012311</v>
      </c>
      <c r="I23" s="848">
        <v>11190.177846421797</v>
      </c>
    </row>
    <row r="24" spans="1:12" s="62" customFormat="1">
      <c r="A24" s="836" t="s">
        <v>179</v>
      </c>
      <c r="B24" s="847">
        <v>0</v>
      </c>
      <c r="C24" s="847">
        <v>89.981210000000004</v>
      </c>
      <c r="D24" s="847">
        <v>0</v>
      </c>
      <c r="E24" s="847">
        <v>0</v>
      </c>
      <c r="F24" s="848">
        <v>89.981210000000004</v>
      </c>
      <c r="G24" s="849">
        <v>-0.15359010118215466</v>
      </c>
      <c r="H24" s="848">
        <v>196.29047000000173</v>
      </c>
      <c r="I24" s="848">
        <v>11174.881026777486</v>
      </c>
    </row>
    <row r="25" spans="1:12" s="62" customFormat="1">
      <c r="A25" s="835" t="s">
        <v>180</v>
      </c>
      <c r="B25" s="847">
        <v>0</v>
      </c>
      <c r="C25" s="847">
        <v>38.401410000000006</v>
      </c>
      <c r="D25" s="847">
        <v>0</v>
      </c>
      <c r="E25" s="847">
        <v>0</v>
      </c>
      <c r="F25" s="848">
        <v>38.401410000000006</v>
      </c>
      <c r="G25" s="849">
        <v>1.8075748417268667E-2</v>
      </c>
      <c r="H25" s="848">
        <v>76.121009999998932</v>
      </c>
      <c r="I25" s="848">
        <v>7030.4445831860057</v>
      </c>
    </row>
    <row r="26" spans="1:12" s="62" customFormat="1">
      <c r="A26" s="836" t="s">
        <v>181</v>
      </c>
      <c r="B26" s="847">
        <v>0</v>
      </c>
      <c r="C26" s="847">
        <v>42.071010000000001</v>
      </c>
      <c r="D26" s="847">
        <v>0</v>
      </c>
      <c r="E26" s="847">
        <v>5.0709999999999998E-2</v>
      </c>
      <c r="F26" s="848">
        <v>42.121720000000003</v>
      </c>
      <c r="G26" s="849">
        <v>-0.13533240205401476</v>
      </c>
      <c r="H26" s="848">
        <v>90.836069999999381</v>
      </c>
      <c r="I26" s="848">
        <v>8149.5822386767531</v>
      </c>
    </row>
    <row r="27" spans="1:12" s="62" customFormat="1">
      <c r="A27" s="836" t="s">
        <v>1254</v>
      </c>
      <c r="B27" s="847">
        <v>0</v>
      </c>
      <c r="C27" s="847">
        <v>23.638680000000001</v>
      </c>
      <c r="D27" s="847">
        <v>0</v>
      </c>
      <c r="E27" s="847">
        <v>0</v>
      </c>
      <c r="F27" s="848">
        <v>23.638680000000001</v>
      </c>
      <c r="G27" s="849">
        <v>-0.40101817393082473</v>
      </c>
      <c r="H27" s="848">
        <v>63.103449999998702</v>
      </c>
      <c r="I27" s="848">
        <v>8348.6360956062108</v>
      </c>
    </row>
    <row r="28" spans="1:12" s="62" customFormat="1" ht="18.75" customHeight="1">
      <c r="A28" s="817" t="s">
        <v>931</v>
      </c>
      <c r="B28" s="850">
        <v>592.5237800000001</v>
      </c>
      <c r="C28" s="850">
        <v>703.59739999999999</v>
      </c>
      <c r="D28" s="850">
        <v>0</v>
      </c>
      <c r="E28" s="850">
        <v>39.076550000000005</v>
      </c>
      <c r="F28" s="850">
        <v>1335.1977300000001</v>
      </c>
      <c r="G28" s="866">
        <v>-8.0946729185135124E-3</v>
      </c>
      <c r="H28" s="850">
        <v>2681.2916500000092</v>
      </c>
      <c r="I28" s="850">
        <v>273577.60358233523</v>
      </c>
    </row>
    <row r="29" spans="1:12">
      <c r="A29" s="28" t="s">
        <v>512</v>
      </c>
      <c r="I29" s="823"/>
      <c r="J29" s="823"/>
      <c r="K29" s="823"/>
      <c r="L29" s="824"/>
    </row>
    <row r="30" spans="1:12">
      <c r="A30" s="32" t="s">
        <v>872</v>
      </c>
      <c r="B30" s="750"/>
      <c r="C30" s="814"/>
      <c r="D30" s="687"/>
      <c r="E30" s="749"/>
      <c r="F30" s="749"/>
      <c r="G30" s="749"/>
      <c r="I30" s="823"/>
      <c r="J30" s="823"/>
      <c r="K30" s="823"/>
      <c r="L30" s="824"/>
    </row>
    <row r="31" spans="1:12" ht="12.75" customHeight="1">
      <c r="A31" s="242" t="s">
        <v>1026</v>
      </c>
    </row>
    <row r="32" spans="1:12" ht="12.75" customHeight="1">
      <c r="A32" s="846" t="s">
        <v>995</v>
      </c>
    </row>
    <row r="33" spans="1:27" ht="12.75" customHeight="1"/>
    <row r="34" spans="1:27">
      <c r="A34" s="134" t="s">
        <v>938</v>
      </c>
      <c r="H34" s="811"/>
      <c r="L34" s="121" t="str">
        <f>I1</f>
        <v>Veljača 2026.</v>
      </c>
    </row>
    <row r="35" spans="1:27">
      <c r="A35" s="512" t="s">
        <v>939</v>
      </c>
      <c r="H35" s="812"/>
      <c r="L35" s="488" t="str">
        <f>I2</f>
        <v>February 2026</v>
      </c>
    </row>
    <row r="36" spans="1:27" ht="10.35" customHeight="1">
      <c r="A36" s="512"/>
      <c r="H36" s="812"/>
    </row>
    <row r="37" spans="1:27" ht="10.35" customHeight="1">
      <c r="A37" s="512"/>
      <c r="H37" s="812"/>
      <c r="L37" s="13" t="s">
        <v>1241</v>
      </c>
    </row>
    <row r="38" spans="1:27" s="62" customFormat="1" ht="14.45" customHeight="1">
      <c r="A38" s="1182" t="s">
        <v>989</v>
      </c>
      <c r="B38" s="1185" t="s">
        <v>1025</v>
      </c>
      <c r="C38" s="1185"/>
      <c r="D38" s="1185"/>
      <c r="E38" s="1185"/>
      <c r="F38" s="1183" t="s">
        <v>973</v>
      </c>
      <c r="G38" s="1183"/>
      <c r="H38" s="1183"/>
      <c r="I38" s="1184" t="s">
        <v>972</v>
      </c>
      <c r="J38" s="1184" t="s">
        <v>967</v>
      </c>
      <c r="K38" s="1182" t="s">
        <v>969</v>
      </c>
      <c r="L38" s="1182" t="s">
        <v>992</v>
      </c>
      <c r="M38" s="815"/>
    </row>
    <row r="39" spans="1:27" s="62" customFormat="1" ht="95.1" customHeight="1">
      <c r="A39" s="1182"/>
      <c r="B39" s="839" t="s">
        <v>975</v>
      </c>
      <c r="C39" s="839" t="s">
        <v>976</v>
      </c>
      <c r="D39" s="839" t="s">
        <v>977</v>
      </c>
      <c r="E39" s="839" t="s">
        <v>978</v>
      </c>
      <c r="F39" s="839" t="s">
        <v>974</v>
      </c>
      <c r="G39" s="839" t="s">
        <v>979</v>
      </c>
      <c r="H39" s="839" t="s">
        <v>932</v>
      </c>
      <c r="I39" s="1184"/>
      <c r="J39" s="1184"/>
      <c r="K39" s="1182"/>
      <c r="L39" s="1182"/>
    </row>
    <row r="40" spans="1:27" s="62" customFormat="1">
      <c r="A40" s="835" t="s">
        <v>1228</v>
      </c>
      <c r="B40" s="847">
        <v>0</v>
      </c>
      <c r="C40" s="847">
        <v>0</v>
      </c>
      <c r="D40" s="847">
        <v>0</v>
      </c>
      <c r="E40" s="847">
        <v>4.0473099999999995</v>
      </c>
      <c r="F40" s="847">
        <v>0</v>
      </c>
      <c r="G40" s="847">
        <v>9.4437099999999994</v>
      </c>
      <c r="H40" s="847">
        <v>0</v>
      </c>
      <c r="I40" s="848">
        <v>13.491019999999999</v>
      </c>
      <c r="J40" s="1022">
        <v>22.059995897716394</v>
      </c>
      <c r="K40" s="848">
        <v>14.076060000000012</v>
      </c>
      <c r="L40" s="848">
        <v>223.51946999999998</v>
      </c>
      <c r="AA40" s="873"/>
    </row>
    <row r="41" spans="1:27" s="62" customFormat="1">
      <c r="A41" s="835" t="s">
        <v>810</v>
      </c>
      <c r="B41" s="847">
        <v>16.592269999999999</v>
      </c>
      <c r="C41" s="847">
        <v>0</v>
      </c>
      <c r="D41" s="847">
        <v>0</v>
      </c>
      <c r="E41" s="847">
        <v>0</v>
      </c>
      <c r="F41" s="847">
        <v>0</v>
      </c>
      <c r="G41" s="847">
        <v>6.9710799999999997</v>
      </c>
      <c r="H41" s="847">
        <v>0</v>
      </c>
      <c r="I41" s="848">
        <v>23.56335</v>
      </c>
      <c r="J41" s="1022">
        <v>1</v>
      </c>
      <c r="K41" s="848">
        <v>23.5633499999999</v>
      </c>
      <c r="L41" s="848">
        <v>668.80717305594237</v>
      </c>
      <c r="AA41" s="873"/>
    </row>
    <row r="42" spans="1:27" s="62" customFormat="1">
      <c r="A42" s="835" t="s">
        <v>797</v>
      </c>
      <c r="B42" s="847">
        <v>0</v>
      </c>
      <c r="C42" s="847">
        <v>0</v>
      </c>
      <c r="D42" s="847">
        <v>0</v>
      </c>
      <c r="E42" s="847">
        <v>0</v>
      </c>
      <c r="F42" s="847">
        <v>0</v>
      </c>
      <c r="G42" s="847">
        <v>8.4736499999999992</v>
      </c>
      <c r="H42" s="847">
        <v>0</v>
      </c>
      <c r="I42" s="848">
        <v>8.4736499999999992</v>
      </c>
      <c r="J42" s="1022">
        <v>0.24508681731556181</v>
      </c>
      <c r="K42" s="848">
        <v>15.279320000000098</v>
      </c>
      <c r="L42" s="848">
        <v>939.81949779282013</v>
      </c>
      <c r="AA42" s="873"/>
    </row>
    <row r="43" spans="1:27" s="62" customFormat="1">
      <c r="A43" s="835" t="s">
        <v>170</v>
      </c>
      <c r="B43" s="847">
        <v>33.075679999999998</v>
      </c>
      <c r="C43" s="847">
        <v>0</v>
      </c>
      <c r="D43" s="847">
        <v>0</v>
      </c>
      <c r="E43" s="847">
        <v>0</v>
      </c>
      <c r="F43" s="847">
        <v>0</v>
      </c>
      <c r="G43" s="847">
        <v>20.116340000000001</v>
      </c>
      <c r="H43" s="847">
        <v>0</v>
      </c>
      <c r="I43" s="848">
        <v>53.192019999999999</v>
      </c>
      <c r="J43" s="1022">
        <v>6.9547438771435797</v>
      </c>
      <c r="K43" s="848">
        <v>59.878849999999147</v>
      </c>
      <c r="L43" s="848">
        <v>4491.6191875817904</v>
      </c>
      <c r="AA43" s="873"/>
    </row>
    <row r="44" spans="1:27" s="62" customFormat="1">
      <c r="A44" s="835" t="s">
        <v>812</v>
      </c>
      <c r="B44" s="847">
        <v>96.337159999999997</v>
      </c>
      <c r="C44" s="847">
        <v>0</v>
      </c>
      <c r="D44" s="847">
        <v>0</v>
      </c>
      <c r="E44" s="847">
        <v>0.20208000000000001</v>
      </c>
      <c r="F44" s="847">
        <v>0</v>
      </c>
      <c r="G44" s="847">
        <v>0</v>
      </c>
      <c r="H44" s="847">
        <v>0</v>
      </c>
      <c r="I44" s="848">
        <v>96.539239999999992</v>
      </c>
      <c r="J44" s="1022">
        <v>1</v>
      </c>
      <c r="K44" s="848">
        <v>96.539240000000063</v>
      </c>
      <c r="L44" s="848">
        <v>7507.3724616066102</v>
      </c>
      <c r="M44" s="863"/>
      <c r="AA44" s="873"/>
    </row>
    <row r="45" spans="1:27" s="62" customFormat="1">
      <c r="A45" s="835" t="s">
        <v>171</v>
      </c>
      <c r="B45" s="847">
        <v>0</v>
      </c>
      <c r="C45" s="847">
        <v>0</v>
      </c>
      <c r="D45" s="847">
        <v>0</v>
      </c>
      <c r="E45" s="847">
        <v>0.86323000000000005</v>
      </c>
      <c r="F45" s="847">
        <v>0</v>
      </c>
      <c r="G45" s="847">
        <v>12.295110000000001</v>
      </c>
      <c r="H45" s="847">
        <v>0</v>
      </c>
      <c r="I45" s="848">
        <v>13.158340000000001</v>
      </c>
      <c r="J45" s="1022">
        <v>0.12213450768665313</v>
      </c>
      <c r="K45" s="848">
        <v>24.884510000000034</v>
      </c>
      <c r="L45" s="848">
        <v>306.74625201207778</v>
      </c>
      <c r="AA45" s="873"/>
    </row>
    <row r="46" spans="1:27" s="62" customFormat="1">
      <c r="A46" s="835" t="s">
        <v>172</v>
      </c>
      <c r="B46" s="847">
        <v>24.298860000000001</v>
      </c>
      <c r="C46" s="847">
        <v>0</v>
      </c>
      <c r="D46" s="847">
        <v>0</v>
      </c>
      <c r="E46" s="847">
        <v>0</v>
      </c>
      <c r="F46" s="847">
        <v>0</v>
      </c>
      <c r="G46" s="847">
        <v>115.58758999999999</v>
      </c>
      <c r="H46" s="847">
        <v>0</v>
      </c>
      <c r="I46" s="848">
        <v>139.88645</v>
      </c>
      <c r="J46" s="993">
        <v>0.13444343306913931</v>
      </c>
      <c r="K46" s="848">
        <v>263.19489000000067</v>
      </c>
      <c r="L46" s="848">
        <v>7950.3909466952027</v>
      </c>
      <c r="AA46" s="873"/>
    </row>
    <row r="47" spans="1:27" s="62" customFormat="1">
      <c r="A47" s="836" t="s">
        <v>173</v>
      </c>
      <c r="B47" s="847">
        <v>0</v>
      </c>
      <c r="C47" s="847">
        <v>0</v>
      </c>
      <c r="D47" s="847">
        <v>0</v>
      </c>
      <c r="E47" s="847">
        <v>0</v>
      </c>
      <c r="F47" s="847">
        <v>0</v>
      </c>
      <c r="G47" s="847">
        <v>99.701660000000004</v>
      </c>
      <c r="H47" s="847">
        <v>7.1040700000000001</v>
      </c>
      <c r="I47" s="848">
        <v>106.80573000000001</v>
      </c>
      <c r="J47" s="993">
        <v>-0.20076977904490367</v>
      </c>
      <c r="K47" s="848">
        <v>240.4414799999995</v>
      </c>
      <c r="L47" s="848">
        <v>10962.908531584711</v>
      </c>
      <c r="AA47" s="873"/>
    </row>
    <row r="48" spans="1:27" s="62" customFormat="1">
      <c r="A48" s="837" t="s">
        <v>174</v>
      </c>
      <c r="B48" s="847">
        <v>7.4083600000000001</v>
      </c>
      <c r="C48" s="847">
        <v>0</v>
      </c>
      <c r="D48" s="847">
        <v>23.244029999999999</v>
      </c>
      <c r="E48" s="847">
        <v>2.6026100000000003</v>
      </c>
      <c r="F48" s="847">
        <v>0</v>
      </c>
      <c r="G48" s="847">
        <v>2.5503100000000001</v>
      </c>
      <c r="H48" s="847">
        <v>0</v>
      </c>
      <c r="I48" s="848">
        <v>35.805309999999999</v>
      </c>
      <c r="J48" s="993">
        <v>0.3559104383561229</v>
      </c>
      <c r="K48" s="848">
        <v>62.212149999999383</v>
      </c>
      <c r="L48" s="848">
        <v>7170.1430820366286</v>
      </c>
      <c r="AA48" s="873"/>
    </row>
    <row r="49" spans="1:27" s="62" customFormat="1">
      <c r="A49" s="837" t="s">
        <v>175</v>
      </c>
      <c r="B49" s="847">
        <v>0</v>
      </c>
      <c r="C49" s="847">
        <v>0</v>
      </c>
      <c r="D49" s="847">
        <v>94.998159999999999</v>
      </c>
      <c r="E49" s="847">
        <v>96.427679999999995</v>
      </c>
      <c r="F49" s="847">
        <v>0</v>
      </c>
      <c r="G49" s="847">
        <v>12.79369</v>
      </c>
      <c r="H49" s="847">
        <v>0</v>
      </c>
      <c r="I49" s="848">
        <v>204.21952999999999</v>
      </c>
      <c r="J49" s="993">
        <v>0.14071865552406915</v>
      </c>
      <c r="K49" s="848">
        <v>383.24661000000015</v>
      </c>
      <c r="L49" s="848">
        <v>9091.8725006058794</v>
      </c>
      <c r="AA49" s="873"/>
    </row>
    <row r="50" spans="1:27" s="62" customFormat="1">
      <c r="A50" s="837" t="s">
        <v>176</v>
      </c>
      <c r="B50" s="847">
        <v>88.287649999999999</v>
      </c>
      <c r="C50" s="847">
        <v>0</v>
      </c>
      <c r="D50" s="847">
        <v>116.50443</v>
      </c>
      <c r="E50" s="847">
        <v>110.18774999999999</v>
      </c>
      <c r="F50" s="847">
        <v>0</v>
      </c>
      <c r="G50" s="847">
        <v>0</v>
      </c>
      <c r="H50" s="847">
        <v>1E-3</v>
      </c>
      <c r="I50" s="848">
        <v>314.98082999999997</v>
      </c>
      <c r="J50" s="993">
        <v>6.7286487025515207E-3</v>
      </c>
      <c r="K50" s="848">
        <v>627.85642999999982</v>
      </c>
      <c r="L50" s="848">
        <v>25125.42676469771</v>
      </c>
      <c r="AA50" s="873"/>
    </row>
    <row r="51" spans="1:27" s="62" customFormat="1">
      <c r="A51" s="837" t="s">
        <v>602</v>
      </c>
      <c r="B51" s="847">
        <v>0</v>
      </c>
      <c r="C51" s="847">
        <v>0</v>
      </c>
      <c r="D51" s="847">
        <v>24.95871</v>
      </c>
      <c r="E51" s="847">
        <v>5.2999200000000002</v>
      </c>
      <c r="F51" s="847">
        <v>0</v>
      </c>
      <c r="G51" s="847">
        <v>4.2902100000000001</v>
      </c>
      <c r="H51" s="847">
        <v>0</v>
      </c>
      <c r="I51" s="848">
        <v>34.548839999999998</v>
      </c>
      <c r="J51" s="993">
        <v>0.82713312394195904</v>
      </c>
      <c r="K51" s="848">
        <v>53.457610000000045</v>
      </c>
      <c r="L51" s="848">
        <v>1005.9571338390073</v>
      </c>
      <c r="AA51" s="873"/>
    </row>
    <row r="52" spans="1:27" s="62" customFormat="1">
      <c r="A52" s="836" t="s">
        <v>177</v>
      </c>
      <c r="B52" s="847">
        <v>0</v>
      </c>
      <c r="C52" s="847">
        <v>0</v>
      </c>
      <c r="D52" s="847">
        <v>0</v>
      </c>
      <c r="E52" s="847">
        <v>8.1854399999999998</v>
      </c>
      <c r="F52" s="847">
        <v>0.12063</v>
      </c>
      <c r="G52" s="847">
        <v>27.454939999999997</v>
      </c>
      <c r="H52" s="847">
        <v>0</v>
      </c>
      <c r="I52" s="848">
        <v>35.761009999999999</v>
      </c>
      <c r="J52" s="1022">
        <v>-0.6970882242053047</v>
      </c>
      <c r="K52" s="848">
        <v>153.81852000000003</v>
      </c>
      <c r="L52" s="848">
        <v>1730.3644315959916</v>
      </c>
      <c r="AA52" s="873"/>
    </row>
    <row r="53" spans="1:27" s="62" customFormat="1">
      <c r="A53" s="836" t="s">
        <v>178</v>
      </c>
      <c r="B53" s="847">
        <v>0</v>
      </c>
      <c r="C53" s="847">
        <v>0</v>
      </c>
      <c r="D53" s="847">
        <v>0</v>
      </c>
      <c r="E53" s="847">
        <v>7.7314300000000005</v>
      </c>
      <c r="F53" s="847">
        <v>0</v>
      </c>
      <c r="G53" s="847">
        <v>16.933799999999998</v>
      </c>
      <c r="H53" s="847">
        <v>0</v>
      </c>
      <c r="I53" s="848">
        <v>24.665229999999998</v>
      </c>
      <c r="J53" s="1022">
        <v>-0.2772193320707379</v>
      </c>
      <c r="K53" s="848">
        <v>58.790700000000015</v>
      </c>
      <c r="L53" s="848">
        <v>719.2439006908221</v>
      </c>
      <c r="AA53" s="873"/>
    </row>
    <row r="54" spans="1:27" s="62" customFormat="1">
      <c r="A54" s="836" t="s">
        <v>182</v>
      </c>
      <c r="B54" s="847">
        <v>0</v>
      </c>
      <c r="C54" s="847">
        <v>0</v>
      </c>
      <c r="D54" s="847">
        <v>0</v>
      </c>
      <c r="E54" s="847">
        <v>0</v>
      </c>
      <c r="F54" s="847">
        <v>0</v>
      </c>
      <c r="G54" s="847">
        <v>0</v>
      </c>
      <c r="H54" s="847">
        <v>0</v>
      </c>
      <c r="I54" s="848">
        <v>0</v>
      </c>
      <c r="J54" s="1022" t="s">
        <v>138</v>
      </c>
      <c r="K54" s="848">
        <v>0</v>
      </c>
      <c r="L54" s="848">
        <v>23.905894772712191</v>
      </c>
      <c r="AA54" s="873"/>
    </row>
    <row r="55" spans="1:27" s="62" customFormat="1">
      <c r="A55" s="836" t="s">
        <v>207</v>
      </c>
      <c r="B55" s="847">
        <v>0</v>
      </c>
      <c r="C55" s="847">
        <v>0</v>
      </c>
      <c r="D55" s="847">
        <v>0</v>
      </c>
      <c r="E55" s="847">
        <v>1.3272299999999999</v>
      </c>
      <c r="F55" s="847">
        <v>0</v>
      </c>
      <c r="G55" s="847">
        <v>0.26765</v>
      </c>
      <c r="H55" s="847">
        <v>0</v>
      </c>
      <c r="I55" s="848">
        <v>1.5948799999999999</v>
      </c>
      <c r="J55" s="1022">
        <v>1</v>
      </c>
      <c r="K55" s="848">
        <v>1.5948799999999963</v>
      </c>
      <c r="L55" s="848">
        <v>36.626691949034438</v>
      </c>
      <c r="AA55" s="873"/>
    </row>
    <row r="56" spans="1:27" s="62" customFormat="1">
      <c r="A56" s="836" t="s">
        <v>206</v>
      </c>
      <c r="B56" s="847">
        <v>0</v>
      </c>
      <c r="C56" s="847">
        <v>0</v>
      </c>
      <c r="D56" s="847">
        <v>0</v>
      </c>
      <c r="E56" s="847">
        <v>21.322749999999999</v>
      </c>
      <c r="F56" s="847">
        <v>0.48329</v>
      </c>
      <c r="G56" s="847">
        <v>33.089059999999996</v>
      </c>
      <c r="H56" s="847">
        <v>0</v>
      </c>
      <c r="I56" s="848">
        <v>54.895099999999999</v>
      </c>
      <c r="J56" s="993">
        <v>-0.23137690326455951</v>
      </c>
      <c r="K56" s="848">
        <v>126.3151499999999</v>
      </c>
      <c r="L56" s="848">
        <v>3829.5784321023284</v>
      </c>
      <c r="AA56" s="873"/>
    </row>
    <row r="57" spans="1:27" s="62" customFormat="1">
      <c r="A57" s="836" t="s">
        <v>179</v>
      </c>
      <c r="B57" s="847">
        <v>0</v>
      </c>
      <c r="C57" s="847">
        <v>0</v>
      </c>
      <c r="D57" s="847">
        <v>7.8679600000000001</v>
      </c>
      <c r="E57" s="847">
        <v>3.6412</v>
      </c>
      <c r="F57" s="847">
        <v>17.713919999999998</v>
      </c>
      <c r="G57" s="847">
        <v>2.8564000000000003</v>
      </c>
      <c r="H57" s="847">
        <v>0</v>
      </c>
      <c r="I57" s="848">
        <v>32.079479999999997</v>
      </c>
      <c r="J57" s="993">
        <v>0.52814951337081029</v>
      </c>
      <c r="K57" s="848">
        <v>53.071849999999813</v>
      </c>
      <c r="L57" s="848">
        <v>2478.6593884803228</v>
      </c>
      <c r="AA57" s="873"/>
    </row>
    <row r="58" spans="1:27" s="62" customFormat="1">
      <c r="A58" s="835" t="s">
        <v>180</v>
      </c>
      <c r="B58" s="847">
        <v>19.44051</v>
      </c>
      <c r="C58" s="847">
        <v>0</v>
      </c>
      <c r="D58" s="847">
        <v>11.87575</v>
      </c>
      <c r="E58" s="847">
        <v>26.011849999999999</v>
      </c>
      <c r="F58" s="847">
        <v>16.797009999999997</v>
      </c>
      <c r="G58" s="847">
        <v>0</v>
      </c>
      <c r="H58" s="847">
        <v>0</v>
      </c>
      <c r="I58" s="848">
        <v>74.125119999999995</v>
      </c>
      <c r="J58" s="993">
        <v>1.776211325051217</v>
      </c>
      <c r="K58" s="848">
        <v>100.82522000000017</v>
      </c>
      <c r="L58" s="848">
        <v>2701.8511512694954</v>
      </c>
      <c r="AA58" s="873"/>
    </row>
    <row r="59" spans="1:27" s="62" customFormat="1">
      <c r="A59" s="836" t="s">
        <v>181</v>
      </c>
      <c r="B59" s="847">
        <v>7.56778</v>
      </c>
      <c r="C59" s="847">
        <v>0</v>
      </c>
      <c r="D59" s="847">
        <v>2.68973</v>
      </c>
      <c r="E59" s="847">
        <v>14.68425</v>
      </c>
      <c r="F59" s="847">
        <v>0</v>
      </c>
      <c r="G59" s="847">
        <v>0</v>
      </c>
      <c r="H59" s="847">
        <v>0</v>
      </c>
      <c r="I59" s="848">
        <v>24.941760000000002</v>
      </c>
      <c r="J59" s="993">
        <v>-3.4967015534619006E-2</v>
      </c>
      <c r="K59" s="848">
        <v>50.78726000000006</v>
      </c>
      <c r="L59" s="848">
        <v>1036.5365291167293</v>
      </c>
      <c r="AA59" s="873"/>
    </row>
    <row r="60" spans="1:27" s="62" customFormat="1">
      <c r="A60" s="836" t="s">
        <v>1254</v>
      </c>
      <c r="B60" s="847">
        <v>0</v>
      </c>
      <c r="C60" s="847">
        <v>0</v>
      </c>
      <c r="D60" s="847">
        <v>14.013620000000001</v>
      </c>
      <c r="E60" s="847">
        <v>5.4467400000000001</v>
      </c>
      <c r="F60" s="847">
        <v>0</v>
      </c>
      <c r="G60" s="847">
        <v>0</v>
      </c>
      <c r="H60" s="847">
        <v>0</v>
      </c>
      <c r="I60" s="848">
        <v>19.460360000000001</v>
      </c>
      <c r="J60" s="993">
        <v>0.3717152749582715</v>
      </c>
      <c r="K60" s="848">
        <v>33.647239999999783</v>
      </c>
      <c r="L60" s="848">
        <v>4030.556196467583</v>
      </c>
      <c r="AA60" s="873"/>
    </row>
    <row r="61" spans="1:27" s="62" customFormat="1" ht="18.75" customHeight="1">
      <c r="A61" s="817" t="s">
        <v>931</v>
      </c>
      <c r="B61" s="850">
        <v>293.00827000000004</v>
      </c>
      <c r="C61" s="850">
        <v>0</v>
      </c>
      <c r="D61" s="850">
        <v>296.15238999999997</v>
      </c>
      <c r="E61" s="850">
        <v>307.98146999999994</v>
      </c>
      <c r="F61" s="850">
        <v>35.11484999999999</v>
      </c>
      <c r="G61" s="850">
        <v>372.82520000000017</v>
      </c>
      <c r="H61" s="850">
        <v>7.1050700000000004</v>
      </c>
      <c r="I61" s="850">
        <v>1312.1872499999999</v>
      </c>
      <c r="J61" s="866">
        <v>0.15989934429692565</v>
      </c>
      <c r="K61" s="850">
        <v>2443.481319999999</v>
      </c>
      <c r="L61" s="850">
        <v>95001.597892158723</v>
      </c>
      <c r="AA61" s="873"/>
    </row>
    <row r="62" spans="1:27" ht="12.75" customHeight="1">
      <c r="A62" s="32" t="s">
        <v>872</v>
      </c>
      <c r="H62" s="162"/>
    </row>
    <row r="63" spans="1:27" ht="12.75" customHeight="1">
      <c r="A63" s="242" t="s">
        <v>1027</v>
      </c>
      <c r="B63" s="162"/>
      <c r="C63" s="162"/>
      <c r="D63" s="162"/>
      <c r="E63" s="162"/>
      <c r="F63" s="162"/>
      <c r="G63" s="162"/>
      <c r="H63" s="162"/>
      <c r="J63" s="75"/>
    </row>
    <row r="64" spans="1:27">
      <c r="A64" s="846" t="s">
        <v>996</v>
      </c>
    </row>
    <row r="65" spans="1:12">
      <c r="A65" s="570" t="s">
        <v>81</v>
      </c>
      <c r="J65" s="994"/>
    </row>
    <row r="66" spans="1:12">
      <c r="L66" s="741"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04"/>
      <c r="J77" s="1204"/>
      <c r="K77" s="178"/>
      <c r="L77" s="178"/>
    </row>
    <row r="78" spans="1:12" ht="12.75" customHeight="1">
      <c r="I78" s="303"/>
      <c r="J78" s="1199"/>
      <c r="K78" s="178"/>
      <c r="L78" s="178"/>
    </row>
    <row r="79" spans="1:12" ht="12.75" customHeight="1">
      <c r="I79" s="304"/>
      <c r="J79" s="1200"/>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940</v>
      </c>
      <c r="B1" s="907"/>
      <c r="C1" s="907"/>
      <c r="D1" s="907"/>
      <c r="E1" s="907"/>
      <c r="F1" s="907"/>
      <c r="G1" s="908" t="str">
        <f>Naslovnica!A20</f>
        <v>Veljača 2026.</v>
      </c>
    </row>
    <row r="2" spans="1:8">
      <c r="A2" s="909" t="s">
        <v>941</v>
      </c>
      <c r="B2" s="907"/>
      <c r="C2" s="907"/>
      <c r="D2" s="907"/>
      <c r="E2" s="907"/>
      <c r="F2" s="907"/>
      <c r="G2" s="910" t="str">
        <f>Naslovnica!A24</f>
        <v>February 2026</v>
      </c>
    </row>
    <row r="3" spans="1:8">
      <c r="A3" s="907"/>
      <c r="B3" s="907"/>
      <c r="C3" s="907"/>
      <c r="D3" s="907"/>
      <c r="E3" s="907"/>
      <c r="F3" s="907"/>
      <c r="G3" s="907"/>
    </row>
    <row r="4" spans="1:8">
      <c r="A4" s="956"/>
      <c r="B4" s="956"/>
      <c r="C4" s="957"/>
      <c r="D4" s="957"/>
      <c r="E4" s="958"/>
      <c r="F4" s="958"/>
      <c r="G4" s="959" t="s">
        <v>1241</v>
      </c>
    </row>
    <row r="5" spans="1:8" s="62" customFormat="1" ht="14.45" customHeight="1">
      <c r="A5" s="1205" t="s">
        <v>994</v>
      </c>
      <c r="B5" s="1206" t="s">
        <v>942</v>
      </c>
      <c r="C5" s="1206"/>
      <c r="D5" s="1206"/>
      <c r="E5" s="1206"/>
      <c r="F5" s="1206"/>
      <c r="G5" s="1206"/>
      <c r="H5" s="815"/>
    </row>
    <row r="6" spans="1:8" s="62" customFormat="1" ht="23.1" customHeight="1">
      <c r="A6" s="1205"/>
      <c r="B6" s="1207" t="str">
        <f>G1</f>
        <v>Veljača 2026.</v>
      </c>
      <c r="C6" s="1207"/>
      <c r="D6" s="1208" t="s">
        <v>17</v>
      </c>
      <c r="E6" s="1208"/>
      <c r="F6" s="1211" t="s">
        <v>208</v>
      </c>
      <c r="G6" s="1211"/>
    </row>
    <row r="7" spans="1:8" s="62" customFormat="1">
      <c r="A7" s="1205"/>
      <c r="B7" s="1209" t="str">
        <f>G2</f>
        <v>February 2026</v>
      </c>
      <c r="C7" s="1210"/>
      <c r="D7" s="1213" t="s">
        <v>45</v>
      </c>
      <c r="E7" s="1213"/>
      <c r="F7" s="1213" t="s">
        <v>51</v>
      </c>
      <c r="G7" s="1213"/>
    </row>
    <row r="8" spans="1:8" s="62" customFormat="1">
      <c r="A8" s="1205"/>
      <c r="B8" s="960" t="s">
        <v>27</v>
      </c>
      <c r="C8" s="960" t="s">
        <v>28</v>
      </c>
      <c r="D8" s="926" t="s">
        <v>980</v>
      </c>
      <c r="E8" s="926" t="s">
        <v>142</v>
      </c>
      <c r="F8" s="926" t="s">
        <v>980</v>
      </c>
      <c r="G8" s="926" t="s">
        <v>142</v>
      </c>
    </row>
    <row r="9" spans="1:8" s="62" customFormat="1">
      <c r="A9" s="1205"/>
      <c r="B9" s="961" t="s">
        <v>29</v>
      </c>
      <c r="C9" s="961" t="s">
        <v>30</v>
      </c>
      <c r="D9" s="927" t="s">
        <v>981</v>
      </c>
      <c r="E9" s="927" t="s">
        <v>143</v>
      </c>
      <c r="F9" s="927" t="s">
        <v>981</v>
      </c>
      <c r="G9" s="927" t="s">
        <v>143</v>
      </c>
    </row>
    <row r="10" spans="1:8" s="62" customFormat="1" ht="15" customHeight="1">
      <c r="A10" s="962" t="s">
        <v>1228</v>
      </c>
      <c r="B10" s="963">
        <v>1048.3240699999999</v>
      </c>
      <c r="C10" s="964">
        <v>3.6072137109920423E-3</v>
      </c>
      <c r="D10" s="965">
        <v>23.20726999999988</v>
      </c>
      <c r="E10" s="966">
        <v>2.2638659321552401E-2</v>
      </c>
      <c r="F10" s="965">
        <v>67.709949999999935</v>
      </c>
      <c r="G10" s="966">
        <v>6.9048516250204361E-2</v>
      </c>
    </row>
    <row r="11" spans="1:8" s="62" customFormat="1" ht="15" customHeight="1">
      <c r="A11" s="962" t="s">
        <v>810</v>
      </c>
      <c r="B11" s="963">
        <v>5788.7208200000005</v>
      </c>
      <c r="C11" s="964">
        <v>1.9918605046442463E-2</v>
      </c>
      <c r="D11" s="965">
        <v>80.554233599999861</v>
      </c>
      <c r="E11" s="964">
        <v>1.411210278829711E-2</v>
      </c>
      <c r="F11" s="965">
        <v>194.57273000000077</v>
      </c>
      <c r="G11" s="964">
        <v>3.4781476441035908E-2</v>
      </c>
    </row>
    <row r="12" spans="1:8" s="62" customFormat="1" ht="15" customHeight="1">
      <c r="A12" s="962" t="s">
        <v>797</v>
      </c>
      <c r="B12" s="963">
        <v>5388.7912400000005</v>
      </c>
      <c r="C12" s="964">
        <v>1.8542473842656129E-2</v>
      </c>
      <c r="D12" s="965">
        <v>67.150897000000441</v>
      </c>
      <c r="E12" s="964">
        <v>1.2618458345898809E-2</v>
      </c>
      <c r="F12" s="965">
        <v>156.06667000000016</v>
      </c>
      <c r="G12" s="964">
        <v>2.982512607194221E-2</v>
      </c>
    </row>
    <row r="13" spans="1:8" s="62" customFormat="1" ht="15" customHeight="1">
      <c r="A13" s="962" t="s">
        <v>170</v>
      </c>
      <c r="B13" s="963">
        <v>4741.21299</v>
      </c>
      <c r="C13" s="964">
        <v>1.6314199963243788E-2</v>
      </c>
      <c r="D13" s="965">
        <v>4.118464899999708</v>
      </c>
      <c r="E13" s="964">
        <v>8.694073715813655E-4</v>
      </c>
      <c r="F13" s="965">
        <v>76.032509999999093</v>
      </c>
      <c r="G13" s="964">
        <v>1.6297871074003822E-2</v>
      </c>
    </row>
    <row r="14" spans="1:8" s="62" customFormat="1" ht="15" customHeight="1">
      <c r="A14" s="962" t="s">
        <v>812</v>
      </c>
      <c r="B14" s="963">
        <v>19434.750039999999</v>
      </c>
      <c r="C14" s="964">
        <v>6.6873688032357353E-2</v>
      </c>
      <c r="D14" s="965">
        <v>215.61611329999869</v>
      </c>
      <c r="E14" s="964">
        <v>1.1218825682902223E-2</v>
      </c>
      <c r="F14" s="965">
        <v>598.62411999999676</v>
      </c>
      <c r="G14" s="964">
        <v>3.1780639105007502E-2</v>
      </c>
    </row>
    <row r="15" spans="1:8" s="62" customFormat="1" ht="15" customHeight="1">
      <c r="A15" s="962" t="s">
        <v>171</v>
      </c>
      <c r="B15" s="963">
        <v>1519.0573300000001</v>
      </c>
      <c r="C15" s="964">
        <v>5.2269756894535143E-3</v>
      </c>
      <c r="D15" s="965">
        <v>6.4765775000000758</v>
      </c>
      <c r="E15" s="964">
        <v>4.2818061047620315E-3</v>
      </c>
      <c r="F15" s="965">
        <v>15.507209999999986</v>
      </c>
      <c r="G15" s="964">
        <v>1.0313730013868705E-2</v>
      </c>
    </row>
    <row r="16" spans="1:8" s="62" customFormat="1" ht="15" customHeight="1">
      <c r="A16" s="962" t="s">
        <v>172</v>
      </c>
      <c r="B16" s="963">
        <v>35616.121140000003</v>
      </c>
      <c r="C16" s="964">
        <v>0.12255271455186711</v>
      </c>
      <c r="D16" s="965">
        <v>423.01766320000024</v>
      </c>
      <c r="E16" s="964">
        <v>1.2019902236779512E-2</v>
      </c>
      <c r="F16" s="965">
        <v>964.52617000000464</v>
      </c>
      <c r="G16" s="964">
        <v>2.7834971834198585E-2</v>
      </c>
    </row>
    <row r="17" spans="1:7" s="62" customFormat="1" ht="15" customHeight="1">
      <c r="A17" s="962" t="s">
        <v>173</v>
      </c>
      <c r="B17" s="963">
        <v>19453.769829999997</v>
      </c>
      <c r="C17" s="964">
        <v>6.6939133870368289E-2</v>
      </c>
      <c r="D17" s="965">
        <v>225.42559329999858</v>
      </c>
      <c r="E17" s="964">
        <v>1.1723609195103846E-2</v>
      </c>
      <c r="F17" s="965">
        <v>493.42369999999937</v>
      </c>
      <c r="G17" s="964">
        <v>2.6023981662406381E-2</v>
      </c>
    </row>
    <row r="18" spans="1:7" s="62" customFormat="1" ht="15" customHeight="1">
      <c r="A18" s="962" t="s">
        <v>174</v>
      </c>
      <c r="B18" s="963">
        <v>16144.31414</v>
      </c>
      <c r="C18" s="964">
        <v>5.5551515973844529E-2</v>
      </c>
      <c r="D18" s="965">
        <v>291.19873000000007</v>
      </c>
      <c r="E18" s="964">
        <v>1.8368549175912463E-2</v>
      </c>
      <c r="F18" s="965">
        <v>592.12155999999959</v>
      </c>
      <c r="G18" s="964">
        <v>3.8073188520148848E-2</v>
      </c>
    </row>
    <row r="19" spans="1:7" s="62" customFormat="1" ht="15" customHeight="1">
      <c r="A19" s="962" t="s">
        <v>175</v>
      </c>
      <c r="B19" s="963">
        <v>39048.799549999996</v>
      </c>
      <c r="C19" s="964">
        <v>0.13436433366882428</v>
      </c>
      <c r="D19" s="965">
        <v>660.18331999999646</v>
      </c>
      <c r="E19" s="964">
        <v>1.7197372159616364E-2</v>
      </c>
      <c r="F19" s="965">
        <v>1385.0447500000009</v>
      </c>
      <c r="G19" s="964">
        <v>3.677394241107379E-2</v>
      </c>
    </row>
    <row r="20" spans="1:7" s="62" customFormat="1" ht="15" customHeight="1">
      <c r="A20" s="962" t="s">
        <v>176</v>
      </c>
      <c r="B20" s="963">
        <v>50635.148540000002</v>
      </c>
      <c r="C20" s="964">
        <v>0.1742321933632667</v>
      </c>
      <c r="D20" s="965">
        <v>805.93579999999929</v>
      </c>
      <c r="E20" s="964">
        <v>1.6173962133522624E-2</v>
      </c>
      <c r="F20" s="965">
        <v>1637.6101300000082</v>
      </c>
      <c r="G20" s="964">
        <v>3.3422293918050849E-2</v>
      </c>
    </row>
    <row r="21" spans="1:7" s="62" customFormat="1" ht="15" customHeight="1">
      <c r="A21" s="962" t="s">
        <v>602</v>
      </c>
      <c r="B21" s="963">
        <v>15569.619130000001</v>
      </c>
      <c r="C21" s="964">
        <v>5.357402849737105E-2</v>
      </c>
      <c r="D21" s="965">
        <v>272.93688000000111</v>
      </c>
      <c r="E21" s="964">
        <v>1.7842880929294314E-2</v>
      </c>
      <c r="F21" s="965">
        <v>565.09051000000181</v>
      </c>
      <c r="G21" s="964">
        <v>3.7661330409725524E-2</v>
      </c>
    </row>
    <row r="22" spans="1:7" s="62" customFormat="1" ht="15" customHeight="1">
      <c r="A22" s="962" t="s">
        <v>177</v>
      </c>
      <c r="B22" s="963">
        <v>7096.91392</v>
      </c>
      <c r="C22" s="964">
        <v>2.4420010882659868E-2</v>
      </c>
      <c r="D22" s="965">
        <v>152.4051500000005</v>
      </c>
      <c r="E22" s="964">
        <v>2.1946138315554364E-2</v>
      </c>
      <c r="F22" s="965">
        <v>238.23374000000058</v>
      </c>
      <c r="G22" s="964">
        <v>3.4734633157949668E-2</v>
      </c>
    </row>
    <row r="23" spans="1:7" s="62" customFormat="1" ht="15" customHeight="1">
      <c r="A23" s="962" t="s">
        <v>178</v>
      </c>
      <c r="B23" s="963">
        <v>16593.799880000002</v>
      </c>
      <c r="C23" s="964">
        <v>5.7098166642872296E-2</v>
      </c>
      <c r="D23" s="965">
        <v>464.02750000000196</v>
      </c>
      <c r="E23" s="964">
        <v>2.8768384889012344E-2</v>
      </c>
      <c r="F23" s="965">
        <v>926.11259000000246</v>
      </c>
      <c r="G23" s="964">
        <v>5.9109718802665911E-2</v>
      </c>
    </row>
    <row r="24" spans="1:7" s="62" customFormat="1" ht="15" customHeight="1">
      <c r="A24" s="962" t="s">
        <v>182</v>
      </c>
      <c r="B24" s="963">
        <v>910.87221999999997</v>
      </c>
      <c r="C24" s="964">
        <v>3.134250996398242E-3</v>
      </c>
      <c r="D24" s="965">
        <v>33.099669999999946</v>
      </c>
      <c r="E24" s="964">
        <v>3.7708709391743866E-2</v>
      </c>
      <c r="F24" s="965">
        <v>68.843549999999937</v>
      </c>
      <c r="G24" s="964">
        <v>8.1759151977568667E-2</v>
      </c>
    </row>
    <row r="25" spans="1:7" s="62" customFormat="1" ht="15" customHeight="1">
      <c r="A25" s="962" t="s">
        <v>207</v>
      </c>
      <c r="B25" s="963">
        <v>686.87123999999994</v>
      </c>
      <c r="C25" s="964">
        <v>2.3634784562507525E-3</v>
      </c>
      <c r="D25" s="965">
        <v>20.704579999999964</v>
      </c>
      <c r="E25" s="964">
        <v>3.1080180446136252E-2</v>
      </c>
      <c r="F25" s="965">
        <v>39.281579999999963</v>
      </c>
      <c r="G25" s="964">
        <v>6.0658133423563187E-2</v>
      </c>
    </row>
    <row r="26" spans="1:7" s="62" customFormat="1" ht="15" customHeight="1">
      <c r="A26" s="962" t="s">
        <v>206</v>
      </c>
      <c r="B26" s="963">
        <v>9893.845080000001</v>
      </c>
      <c r="C26" s="964">
        <v>3.4044065807825215E-2</v>
      </c>
      <c r="D26" s="965">
        <v>79.760890000001382</v>
      </c>
      <c r="E26" s="964">
        <v>8.1271862413074825E-3</v>
      </c>
      <c r="F26" s="965">
        <v>145.04399000000194</v>
      </c>
      <c r="G26" s="964">
        <v>1.4878136158587019E-2</v>
      </c>
    </row>
    <row r="27" spans="1:7" s="62" customFormat="1" ht="15" customHeight="1">
      <c r="A27" s="962" t="s">
        <v>179</v>
      </c>
      <c r="B27" s="963">
        <v>13134.932210000001</v>
      </c>
      <c r="C27" s="964">
        <v>4.5196432016354461E-2</v>
      </c>
      <c r="D27" s="965">
        <v>323.88687550000031</v>
      </c>
      <c r="E27" s="964">
        <v>2.5281846019838516E-2</v>
      </c>
      <c r="F27" s="965">
        <v>580.21140000000014</v>
      </c>
      <c r="G27" s="964">
        <v>4.6214599972454584E-2</v>
      </c>
    </row>
    <row r="28" spans="1:7" s="62" customFormat="1" ht="15" customHeight="1">
      <c r="A28" s="962" t="s">
        <v>816</v>
      </c>
      <c r="B28" s="963">
        <v>7418.5925900000002</v>
      </c>
      <c r="C28" s="964">
        <v>2.5526885886453004E-2</v>
      </c>
      <c r="D28" s="965">
        <v>136.29337240000041</v>
      </c>
      <c r="E28" s="964">
        <v>1.871570617018925E-2</v>
      </c>
      <c r="F28" s="965">
        <v>244.55178000000069</v>
      </c>
      <c r="G28" s="964">
        <v>3.4088428889213596E-2</v>
      </c>
    </row>
    <row r="29" spans="1:7" s="62" customFormat="1" ht="15" customHeight="1">
      <c r="A29" s="962" t="s">
        <v>181</v>
      </c>
      <c r="B29" s="963">
        <v>9928.7179800000013</v>
      </c>
      <c r="C29" s="964">
        <v>3.4164061147646092E-2</v>
      </c>
      <c r="D29" s="965">
        <v>242.08668810000199</v>
      </c>
      <c r="E29" s="964">
        <v>2.4991834705470506E-2</v>
      </c>
      <c r="F29" s="965">
        <v>393.96763000000101</v>
      </c>
      <c r="G29" s="964">
        <v>4.1319134276022407E-2</v>
      </c>
    </row>
    <row r="30" spans="1:7" s="62" customFormat="1" ht="15" customHeight="1">
      <c r="A30" s="962" t="s">
        <v>1254</v>
      </c>
      <c r="B30" s="963">
        <v>10565.61219</v>
      </c>
      <c r="C30" s="964">
        <v>3.6355571952852959E-2</v>
      </c>
      <c r="D30" s="965">
        <v>227.385163500001</v>
      </c>
      <c r="E30" s="964">
        <v>2.1994599549530536E-2</v>
      </c>
      <c r="F30" s="965">
        <v>415.97030999999879</v>
      </c>
      <c r="G30" s="964">
        <v>4.0983742571220505E-2</v>
      </c>
    </row>
    <row r="31" spans="1:7" s="62" customFormat="1" ht="18.75" customHeight="1">
      <c r="A31" s="967" t="s">
        <v>933</v>
      </c>
      <c r="B31" s="968">
        <v>290618.78613000008</v>
      </c>
      <c r="C31" s="969">
        <v>1.0000000000000002</v>
      </c>
      <c r="D31" s="970">
        <v>4755.4714323001099</v>
      </c>
      <c r="E31" s="969">
        <v>1.6635472926384454E-2</v>
      </c>
      <c r="F31" s="970">
        <v>9798.546580000082</v>
      </c>
      <c r="G31" s="969">
        <v>3.489259390883559E-2</v>
      </c>
    </row>
    <row r="32" spans="1:7">
      <c r="A32" s="971" t="s">
        <v>503</v>
      </c>
      <c r="B32" s="972"/>
      <c r="C32" s="972"/>
      <c r="D32" s="973"/>
      <c r="E32" s="974"/>
      <c r="F32" s="974"/>
      <c r="G32" s="974"/>
    </row>
    <row r="34" spans="1:13">
      <c r="A34" s="486"/>
      <c r="H34" s="812"/>
    </row>
    <row r="35" spans="1:13" ht="12.75" customHeight="1">
      <c r="A35" s="975" t="s">
        <v>943</v>
      </c>
      <c r="B35" s="907"/>
      <c r="C35" s="907"/>
      <c r="D35" s="907"/>
      <c r="E35" s="907"/>
      <c r="F35" s="907"/>
      <c r="G35" s="907"/>
      <c r="H35" s="907"/>
      <c r="I35" s="907"/>
      <c r="J35" s="908" t="str">
        <f>G1</f>
        <v>Veljača 2026.</v>
      </c>
    </row>
    <row r="36" spans="1:13">
      <c r="A36" s="976" t="s">
        <v>944</v>
      </c>
      <c r="B36" s="907"/>
      <c r="C36" s="907"/>
      <c r="D36" s="907"/>
      <c r="E36" s="907"/>
      <c r="F36" s="907"/>
      <c r="G36" s="907"/>
      <c r="H36" s="907"/>
      <c r="I36" s="907"/>
      <c r="J36" s="910" t="str">
        <f>G2</f>
        <v>February 2026</v>
      </c>
      <c r="M36" s="741"/>
    </row>
    <row r="37" spans="1:13">
      <c r="A37" s="907"/>
      <c r="B37" s="907"/>
      <c r="C37" s="907"/>
      <c r="D37" s="907"/>
      <c r="E37" s="907"/>
      <c r="F37" s="907"/>
      <c r="G37" s="907"/>
      <c r="H37" s="907"/>
      <c r="I37" s="907"/>
      <c r="J37" s="907"/>
    </row>
    <row r="38" spans="1:13" ht="30" customHeight="1">
      <c r="A38" s="1212" t="s">
        <v>993</v>
      </c>
      <c r="B38" s="912" t="s">
        <v>1263</v>
      </c>
      <c r="C38" s="1202" t="s">
        <v>1205</v>
      </c>
      <c r="D38" s="1202"/>
      <c r="E38" s="1202"/>
      <c r="F38" s="1202"/>
      <c r="G38" s="1202"/>
      <c r="H38" s="1202"/>
      <c r="I38" s="1202"/>
      <c r="J38" s="912"/>
    </row>
    <row r="39" spans="1:13" ht="42.75" customHeight="1">
      <c r="A39" s="1212"/>
      <c r="B39" s="977" t="str">
        <f>J35</f>
        <v>Veljača 2026.</v>
      </c>
      <c r="C39" s="951" t="s">
        <v>603</v>
      </c>
      <c r="D39" s="951" t="s">
        <v>59</v>
      </c>
      <c r="E39" s="951" t="s">
        <v>60</v>
      </c>
      <c r="F39" s="911" t="s">
        <v>1195</v>
      </c>
      <c r="G39" s="911" t="s">
        <v>1196</v>
      </c>
      <c r="H39" s="911" t="s">
        <v>1197</v>
      </c>
      <c r="I39" s="911" t="s">
        <v>1201</v>
      </c>
      <c r="J39" s="911" t="s">
        <v>61</v>
      </c>
    </row>
    <row r="40" spans="1:13" ht="48" customHeight="1">
      <c r="A40" s="1212"/>
      <c r="B40" s="978" t="str">
        <f>J36</f>
        <v>February 2026</v>
      </c>
      <c r="C40" s="979" t="s">
        <v>219</v>
      </c>
      <c r="D40" s="979" t="s">
        <v>1149</v>
      </c>
      <c r="E40" s="979" t="s">
        <v>778</v>
      </c>
      <c r="F40" s="914" t="s">
        <v>1198</v>
      </c>
      <c r="G40" s="914" t="s">
        <v>1199</v>
      </c>
      <c r="H40" s="914" t="s">
        <v>1200</v>
      </c>
      <c r="I40" s="914" t="s">
        <v>1202</v>
      </c>
      <c r="J40" s="914" t="s">
        <v>777</v>
      </c>
    </row>
    <row r="41" spans="1:13" ht="15" customHeight="1">
      <c r="A41" s="962" t="s">
        <v>1228</v>
      </c>
      <c r="B41" s="838">
        <v>18.979199999999999</v>
      </c>
      <c r="C41" s="980">
        <v>2.4059395790280158E-2</v>
      </c>
      <c r="D41" s="980">
        <v>5.2178733784233211E-2</v>
      </c>
      <c r="E41" s="980">
        <v>0.13064976379266158</v>
      </c>
      <c r="F41" s="980">
        <v>0.12277356532339812</v>
      </c>
      <c r="G41" s="980" t="e">
        <v>#DIV/0!</v>
      </c>
      <c r="H41" s="980" t="e">
        <v>#DIV/0!</v>
      </c>
      <c r="I41" s="980">
        <v>0.11847071507431273</v>
      </c>
      <c r="J41" s="1006">
        <v>44915</v>
      </c>
    </row>
    <row r="42" spans="1:13" ht="15" customHeight="1">
      <c r="A42" s="962" t="s">
        <v>810</v>
      </c>
      <c r="B42" s="838">
        <v>29.972000000000001</v>
      </c>
      <c r="C42" s="980">
        <v>1.2516257622079863E-2</v>
      </c>
      <c r="D42" s="980">
        <v>2.7384816834686632E-2</v>
      </c>
      <c r="E42" s="980">
        <v>8.9419487567198308E-2</v>
      </c>
      <c r="F42" s="980">
        <v>0.10669259075171666</v>
      </c>
      <c r="G42" s="980">
        <v>6.519684929032743E-2</v>
      </c>
      <c r="H42" s="980">
        <v>4.4761984785739006E-2</v>
      </c>
      <c r="I42" s="980">
        <v>5.9136427125208613E-2</v>
      </c>
      <c r="J42" s="1006">
        <v>40906</v>
      </c>
    </row>
    <row r="43" spans="1:13" ht="15" customHeight="1">
      <c r="A43" s="962" t="s">
        <v>797</v>
      </c>
      <c r="B43" s="838">
        <v>52.782299999999999</v>
      </c>
      <c r="C43" s="980">
        <v>1.2054776659712996E-2</v>
      </c>
      <c r="D43" s="980">
        <v>2.719875760683621E-2</v>
      </c>
      <c r="E43" s="980">
        <v>9.3847531178891552E-2</v>
      </c>
      <c r="F43" s="980">
        <v>0.10653930398798339</v>
      </c>
      <c r="G43" s="980">
        <v>6.7153207264518455E-2</v>
      </c>
      <c r="H43" s="980">
        <v>4.5922800722339785E-2</v>
      </c>
      <c r="I43" s="980">
        <v>6.4785499529405266E-2</v>
      </c>
      <c r="J43" s="1006">
        <v>38054</v>
      </c>
    </row>
    <row r="44" spans="1:13" ht="15" customHeight="1">
      <c r="A44" s="962" t="s">
        <v>170</v>
      </c>
      <c r="B44" s="838">
        <v>50.496699999999997</v>
      </c>
      <c r="C44" s="980">
        <v>9.6694665997507645E-3</v>
      </c>
      <c r="D44" s="980">
        <v>2.4230205204240685E-2</v>
      </c>
      <c r="E44" s="980">
        <v>8.7100760374417607E-2</v>
      </c>
      <c r="F44" s="980">
        <v>0.10770115123653001</v>
      </c>
      <c r="G44" s="980">
        <v>6.9784769777167188E-2</v>
      </c>
      <c r="H44" s="980">
        <v>4.6703427426342481E-2</v>
      </c>
      <c r="I44" s="980">
        <v>6.4989173502089326E-2</v>
      </c>
      <c r="J44" s="1006">
        <v>38335</v>
      </c>
    </row>
    <row r="45" spans="1:13" ht="15" customHeight="1">
      <c r="A45" s="962" t="s">
        <v>812</v>
      </c>
      <c r="B45" s="838">
        <v>48.970399999999998</v>
      </c>
      <c r="C45" s="980">
        <v>1.102267917789268E-2</v>
      </c>
      <c r="D45" s="980">
        <v>2.5878232160401859E-2</v>
      </c>
      <c r="E45" s="980">
        <v>8.9679173657438049E-2</v>
      </c>
      <c r="F45" s="980">
        <v>0.10726760755462639</v>
      </c>
      <c r="G45" s="980">
        <v>6.8197829207528704E-2</v>
      </c>
      <c r="H45" s="980">
        <v>4.6358441049831001E-2</v>
      </c>
      <c r="I45" s="980">
        <v>6.4219400937293614E-2</v>
      </c>
      <c r="J45" s="1006">
        <v>38425</v>
      </c>
    </row>
    <row r="46" spans="1:13" ht="15" customHeight="1">
      <c r="A46" s="981" t="s">
        <v>171</v>
      </c>
      <c r="B46" s="838">
        <v>16.055900000000001</v>
      </c>
      <c r="C46" s="980">
        <v>5.1711293220562116E-3</v>
      </c>
      <c r="D46" s="980">
        <v>1.0599527930763353E-2</v>
      </c>
      <c r="E46" s="980">
        <v>3.2009461431170116E-2</v>
      </c>
      <c r="F46" s="980">
        <v>4.706720334745218E-2</v>
      </c>
      <c r="G46" s="980">
        <v>1.6507305250897053E-2</v>
      </c>
      <c r="H46" s="980" t="e">
        <v>#DIV/0!</v>
      </c>
      <c r="I46" s="980">
        <v>2.0980585616382497E-2</v>
      </c>
      <c r="J46" s="1006">
        <v>42734</v>
      </c>
    </row>
    <row r="47" spans="1:13" ht="15" customHeight="1">
      <c r="A47" s="981" t="s">
        <v>172</v>
      </c>
      <c r="B47" s="838">
        <v>26.4359</v>
      </c>
      <c r="C47" s="980">
        <v>1.2005068466406144E-2</v>
      </c>
      <c r="D47" s="980">
        <v>2.7071653632022796E-2</v>
      </c>
      <c r="E47" s="980">
        <v>8.9533661672883014E-2</v>
      </c>
      <c r="F47" s="980">
        <v>0.10838399586017422</v>
      </c>
      <c r="G47" s="980">
        <v>6.7907040588771395E-2</v>
      </c>
      <c r="H47" s="980">
        <v>4.7629462648465237E-2</v>
      </c>
      <c r="I47" s="980">
        <v>5.2699988966562916E-2</v>
      </c>
      <c r="J47" s="1006">
        <v>41184</v>
      </c>
      <c r="K47" s="178"/>
      <c r="L47" s="178"/>
      <c r="M47" s="178"/>
    </row>
    <row r="48" spans="1:13" ht="15" customHeight="1">
      <c r="A48" s="981" t="s">
        <v>173</v>
      </c>
      <c r="B48" s="838">
        <v>38.913600000000002</v>
      </c>
      <c r="C48" s="980">
        <v>1.0805868417771647E-2</v>
      </c>
      <c r="D48" s="980">
        <v>2.5850842274536712E-2</v>
      </c>
      <c r="E48" s="980">
        <v>8.8190962502691539E-2</v>
      </c>
      <c r="F48" s="980">
        <v>0.10648184126676186</v>
      </c>
      <c r="G48" s="980">
        <v>6.7173767763530456E-2</v>
      </c>
      <c r="H48" s="980">
        <v>4.5691046579897199E-2</v>
      </c>
      <c r="I48" s="980">
        <v>6.3770732020257626E-2</v>
      </c>
      <c r="J48" s="1006">
        <v>39730</v>
      </c>
      <c r="K48" s="178"/>
      <c r="L48" s="178"/>
      <c r="M48" s="178"/>
    </row>
    <row r="49" spans="1:15" ht="15" customHeight="1">
      <c r="A49" s="981" t="s">
        <v>174</v>
      </c>
      <c r="B49" s="838">
        <v>28.244599999999998</v>
      </c>
      <c r="C49" s="980">
        <v>1.6738901928033512E-2</v>
      </c>
      <c r="D49" s="980">
        <v>3.492675348278218E-2</v>
      </c>
      <c r="E49" s="980">
        <v>7.7100843540735431E-2</v>
      </c>
      <c r="F49" s="980">
        <v>9.4740027379009994E-2</v>
      </c>
      <c r="G49" s="980">
        <v>5.8504006018067933E-2</v>
      </c>
      <c r="H49" s="980">
        <v>4.875649809131466E-2</v>
      </c>
      <c r="I49" s="980">
        <v>3.7611711220847388E-2</v>
      </c>
      <c r="J49" s="1006">
        <v>38615</v>
      </c>
      <c r="K49" s="178"/>
      <c r="L49" s="178"/>
      <c r="M49" s="178"/>
    </row>
    <row r="50" spans="1:15" ht="15" customHeight="1">
      <c r="A50" s="981" t="s">
        <v>175</v>
      </c>
      <c r="B50" s="838">
        <v>33.7605</v>
      </c>
      <c r="C50" s="980">
        <v>1.7127621113521396E-2</v>
      </c>
      <c r="D50" s="980">
        <v>3.5677582636705285E-2</v>
      </c>
      <c r="E50" s="980">
        <v>8.1609703586944082E-2</v>
      </c>
      <c r="F50" s="980">
        <v>9.5626601364311004E-2</v>
      </c>
      <c r="G50" s="980">
        <v>6.0004781929198003E-2</v>
      </c>
      <c r="H50" s="980">
        <v>5.1472211872640061E-2</v>
      </c>
      <c r="I50" s="980">
        <v>5.4003666899594016E-2</v>
      </c>
      <c r="J50" s="1006">
        <v>39602</v>
      </c>
      <c r="K50" s="876"/>
      <c r="L50" s="178"/>
      <c r="M50" s="178"/>
    </row>
    <row r="51" spans="1:15" ht="15" customHeight="1">
      <c r="A51" s="981" t="s">
        <v>176</v>
      </c>
      <c r="B51" s="838">
        <v>32.351799999999997</v>
      </c>
      <c r="C51" s="980">
        <v>1.7307414138999944E-2</v>
      </c>
      <c r="D51" s="980">
        <v>3.610969661449559E-2</v>
      </c>
      <c r="E51" s="980">
        <v>8.5660017718596437E-2</v>
      </c>
      <c r="F51" s="980">
        <v>0.10185205218614257</v>
      </c>
      <c r="G51" s="980">
        <v>6.4876470570770506E-2</v>
      </c>
      <c r="H51" s="980">
        <v>5.6001811625583819E-2</v>
      </c>
      <c r="I51" s="980">
        <v>4.5975387915141885E-2</v>
      </c>
      <c r="J51" s="1006">
        <v>38846</v>
      </c>
      <c r="K51" s="1199"/>
      <c r="L51" s="178"/>
      <c r="M51" s="178"/>
    </row>
    <row r="52" spans="1:15" ht="15" customHeight="1">
      <c r="A52" s="981" t="s">
        <v>602</v>
      </c>
      <c r="B52" s="838">
        <v>20.225999999999999</v>
      </c>
      <c r="C52" s="980">
        <v>1.732766642355954E-2</v>
      </c>
      <c r="D52" s="980">
        <v>3.5451915939283651E-2</v>
      </c>
      <c r="E52" s="980">
        <v>8.5493479310900122E-2</v>
      </c>
      <c r="F52" s="980">
        <v>0.10102250921723765</v>
      </c>
      <c r="G52" s="980">
        <v>6.7249067089670378E-2</v>
      </c>
      <c r="H52" s="980" t="e">
        <v>#DIV/0!</v>
      </c>
      <c r="I52" s="980">
        <v>6.1242086683207964E-2</v>
      </c>
      <c r="J52" s="1006">
        <v>43494</v>
      </c>
      <c r="K52" s="1200"/>
      <c r="L52" s="178"/>
      <c r="M52" s="178"/>
    </row>
    <row r="53" spans="1:15" ht="15" customHeight="1">
      <c r="A53" s="962" t="s">
        <v>177</v>
      </c>
      <c r="B53" s="838">
        <v>44.256</v>
      </c>
      <c r="C53" s="980">
        <v>2.0570058112720391E-2</v>
      </c>
      <c r="D53" s="980">
        <v>4.408631830760612E-2</v>
      </c>
      <c r="E53" s="980">
        <v>0.13083739613037748</v>
      </c>
      <c r="F53" s="980">
        <v>0.12340899162987085</v>
      </c>
      <c r="G53" s="980">
        <v>8.158044249273888E-2</v>
      </c>
      <c r="H53" s="980">
        <v>7.1931643448608584E-2</v>
      </c>
      <c r="I53" s="980">
        <v>7.2635530293156281E-2</v>
      </c>
      <c r="J53" s="1006">
        <v>39812</v>
      </c>
      <c r="K53" s="307"/>
      <c r="L53" s="178"/>
      <c r="M53" s="178"/>
    </row>
    <row r="54" spans="1:15" ht="15" customHeight="1">
      <c r="A54" s="962" t="s">
        <v>178</v>
      </c>
      <c r="B54" s="838">
        <v>28.890699999999999</v>
      </c>
      <c r="C54" s="980">
        <v>2.6651789045759378E-2</v>
      </c>
      <c r="D54" s="980">
        <v>5.699358648368813E-2</v>
      </c>
      <c r="E54" s="980">
        <v>0.14324437690931813</v>
      </c>
      <c r="F54" s="980">
        <v>0.13720919774724849</v>
      </c>
      <c r="G54" s="980">
        <v>8.9325779401628447E-2</v>
      </c>
      <c r="H54" s="980">
        <v>8.105995106809516E-2</v>
      </c>
      <c r="I54" s="980">
        <v>7.9441543806277437E-2</v>
      </c>
      <c r="J54" s="1006">
        <v>42367</v>
      </c>
      <c r="K54" s="307"/>
      <c r="L54" s="178"/>
      <c r="M54" s="178"/>
    </row>
    <row r="55" spans="1:15" ht="15" customHeight="1">
      <c r="A55" s="962" t="s">
        <v>182</v>
      </c>
      <c r="B55" s="838">
        <v>25.748200000000001</v>
      </c>
      <c r="C55" s="980">
        <v>3.143389348448733E-2</v>
      </c>
      <c r="D55" s="980">
        <v>6.9477269423272592E-2</v>
      </c>
      <c r="E55" s="980">
        <v>0.17531439004907012</v>
      </c>
      <c r="F55" s="980">
        <v>0.15884903659413552</v>
      </c>
      <c r="G55" s="980">
        <v>0.1052116770137268</v>
      </c>
      <c r="H55" s="980" t="e">
        <v>#DIV/0!</v>
      </c>
      <c r="I55" s="980">
        <v>8.0129763038612856E-2</v>
      </c>
      <c r="J55" s="1006">
        <v>42943</v>
      </c>
      <c r="K55" s="307"/>
      <c r="L55" s="178"/>
      <c r="M55" s="178"/>
    </row>
    <row r="56" spans="1:15" ht="15" customHeight="1">
      <c r="A56" s="962" t="s">
        <v>207</v>
      </c>
      <c r="B56" s="838">
        <v>17.815799999999999</v>
      </c>
      <c r="C56" s="980">
        <v>1.5851475099499357E-2</v>
      </c>
      <c r="D56" s="980">
        <v>3.3063506053718106E-2</v>
      </c>
      <c r="E56" s="980">
        <v>8.6528023418918076E-2</v>
      </c>
      <c r="F56" s="980">
        <v>8.5932263748737414E-2</v>
      </c>
      <c r="G56" s="980">
        <v>3.9514510110929546E-2</v>
      </c>
      <c r="H56" s="980" t="e">
        <v>#DIV/0!</v>
      </c>
      <c r="I56" s="980">
        <v>4.0556250143745087E-2</v>
      </c>
      <c r="J56" s="1006">
        <v>43378</v>
      </c>
      <c r="K56" s="307"/>
      <c r="L56" s="178"/>
      <c r="M56" s="178"/>
    </row>
    <row r="57" spans="1:15" ht="15" customHeight="1">
      <c r="A57" s="962" t="s">
        <v>206</v>
      </c>
      <c r="B57" s="838">
        <v>18.593800000000002</v>
      </c>
      <c r="C57" s="980">
        <v>1.3391032313972762E-2</v>
      </c>
      <c r="D57" s="980">
        <v>2.7066140810216854E-2</v>
      </c>
      <c r="E57" s="980">
        <v>9.0948561638611425E-2</v>
      </c>
      <c r="F57" s="980">
        <v>9.018304037948921E-2</v>
      </c>
      <c r="G57" s="980">
        <v>4.7177020114600898E-2</v>
      </c>
      <c r="H57" s="980" t="e">
        <v>#DIV/0!</v>
      </c>
      <c r="I57" s="980">
        <v>4.595336304733677E-2</v>
      </c>
      <c r="J57" s="1006">
        <v>43342</v>
      </c>
      <c r="K57" s="307"/>
      <c r="L57" s="178"/>
      <c r="M57" s="178"/>
    </row>
    <row r="58" spans="1:15" ht="15" customHeight="1">
      <c r="A58" s="962" t="s">
        <v>179</v>
      </c>
      <c r="B58" s="838">
        <v>49.428899999999999</v>
      </c>
      <c r="C58" s="980">
        <v>2.076475423039259E-2</v>
      </c>
      <c r="D58" s="980">
        <v>3.467483316726816E-2</v>
      </c>
      <c r="E58" s="980">
        <v>9.2769169207232771E-2</v>
      </c>
      <c r="F58" s="980">
        <v>7.941461605875122E-2</v>
      </c>
      <c r="G58" s="980">
        <v>5.4882504097275353E-2</v>
      </c>
      <c r="H58" s="980">
        <v>5.3163743512930406E-2</v>
      </c>
      <c r="I58" s="980">
        <v>6.4509782298664664E-2</v>
      </c>
      <c r="J58" s="1006">
        <v>38404</v>
      </c>
      <c r="K58" s="178"/>
      <c r="L58" s="178"/>
      <c r="M58" s="178"/>
    </row>
    <row r="59" spans="1:15" ht="15" customHeight="1">
      <c r="A59" s="962" t="s">
        <v>180</v>
      </c>
      <c r="B59" s="838">
        <v>51.422600000000003</v>
      </c>
      <c r="C59" s="980">
        <v>2.3706098527227937E-2</v>
      </c>
      <c r="D59" s="980">
        <v>3.7568073090170406E-2</v>
      </c>
      <c r="E59" s="980">
        <v>9.7867997762529191E-2</v>
      </c>
      <c r="F59" s="980">
        <v>8.2834142568517066E-2</v>
      </c>
      <c r="G59" s="980">
        <v>5.5314121981569153E-2</v>
      </c>
      <c r="H59" s="980">
        <v>5.1275227222546738E-2</v>
      </c>
      <c r="I59" s="980">
        <v>6.447508760532461E-2</v>
      </c>
      <c r="J59" s="1006">
        <v>38169</v>
      </c>
      <c r="K59" s="178"/>
      <c r="L59" s="178"/>
      <c r="M59" s="178"/>
    </row>
    <row r="60" spans="1:15" ht="15" customHeight="1">
      <c r="A60" s="981" t="s">
        <v>181</v>
      </c>
      <c r="B60" s="838">
        <v>23.594200000000001</v>
      </c>
      <c r="C60" s="980">
        <v>2.3196714557683906E-2</v>
      </c>
      <c r="D60" s="980">
        <v>3.7034757995042078E-2</v>
      </c>
      <c r="E60" s="980">
        <v>9.358980301274622E-2</v>
      </c>
      <c r="F60" s="980">
        <v>8.0359179886085874E-2</v>
      </c>
      <c r="G60" s="980">
        <v>5.5084477298213974E-2</v>
      </c>
      <c r="H60" s="980">
        <v>5.5834209177531013E-2</v>
      </c>
      <c r="I60" s="980">
        <v>5.732846722328655E-2</v>
      </c>
      <c r="J60" s="1006">
        <v>42314</v>
      </c>
      <c r="K60" s="178"/>
      <c r="L60" s="178"/>
      <c r="M60" s="178"/>
    </row>
    <row r="61" spans="1:15" ht="15" customHeight="1">
      <c r="A61" s="962" t="s">
        <v>1254</v>
      </c>
      <c r="B61" s="838">
        <v>43.8324</v>
      </c>
      <c r="C61" s="980">
        <v>2.1593766824609117E-2</v>
      </c>
      <c r="D61" s="980">
        <v>3.8023245900707714E-2</v>
      </c>
      <c r="E61" s="980">
        <v>0.10230533418166554</v>
      </c>
      <c r="F61" s="980">
        <v>8.3239251981881646E-2</v>
      </c>
      <c r="G61" s="980">
        <v>5.1169549716318929E-2</v>
      </c>
      <c r="H61" s="980">
        <v>5.472587755483671E-2</v>
      </c>
      <c r="I61" s="980">
        <v>6.4181515955678892E-2</v>
      </c>
      <c r="J61" s="1006">
        <v>39071</v>
      </c>
    </row>
    <row r="62" spans="1:15" ht="12.75" customHeight="1">
      <c r="A62" s="33" t="s">
        <v>503</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961</v>
      </c>
      <c r="B1" s="125"/>
      <c r="C1" s="125"/>
      <c r="AS1" s="121" t="str">
        <f>Naslovnica!A20</f>
        <v>Veljača 2026.</v>
      </c>
    </row>
    <row r="2" spans="1:45" ht="12.75" customHeight="1">
      <c r="A2" s="511" t="s">
        <v>962</v>
      </c>
      <c r="B2" s="511"/>
      <c r="C2" s="511"/>
      <c r="I2" s="477"/>
      <c r="AS2" s="488" t="str">
        <f>Naslovnica!A24</f>
        <v>February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1241</v>
      </c>
    </row>
    <row r="5" spans="1:45" s="994" customFormat="1" ht="28.5" customHeight="1">
      <c r="A5" s="1023" t="s">
        <v>1419</v>
      </c>
      <c r="B5" s="1216" t="s">
        <v>1415</v>
      </c>
      <c r="C5" s="1217"/>
      <c r="D5" s="1217"/>
      <c r="E5" s="1217"/>
      <c r="F5" s="1217"/>
      <c r="G5" s="1217"/>
      <c r="H5" s="1217"/>
      <c r="I5" s="1217"/>
      <c r="J5" s="1217"/>
      <c r="K5" s="1217"/>
      <c r="L5" s="1217"/>
      <c r="M5" s="1217"/>
      <c r="N5" s="1217"/>
      <c r="O5" s="1218"/>
      <c r="P5" s="1216" t="s">
        <v>1416</v>
      </c>
      <c r="Q5" s="1217"/>
      <c r="R5" s="1217"/>
      <c r="S5" s="1217"/>
      <c r="T5" s="1217"/>
      <c r="U5" s="1217"/>
      <c r="V5" s="1217"/>
      <c r="W5" s="1218"/>
      <c r="X5" s="1219" t="s">
        <v>1417</v>
      </c>
      <c r="Y5" s="1220"/>
      <c r="Z5" s="1220"/>
      <c r="AA5" s="1220"/>
      <c r="AB5" s="1220"/>
      <c r="AC5" s="1220"/>
      <c r="AD5" s="1220"/>
      <c r="AE5" s="1220"/>
      <c r="AF5" s="1220"/>
      <c r="AG5" s="1220"/>
      <c r="AH5" s="1220"/>
      <c r="AI5" s="1221"/>
      <c r="AJ5" s="1219" t="s">
        <v>1418</v>
      </c>
      <c r="AK5" s="1220"/>
      <c r="AL5" s="1220"/>
      <c r="AM5" s="1220"/>
      <c r="AN5" s="1220"/>
      <c r="AO5" s="1220"/>
      <c r="AP5" s="1220"/>
      <c r="AQ5" s="1221"/>
      <c r="AR5" s="1214"/>
      <c r="AS5" s="1215"/>
    </row>
    <row r="6" spans="1:45" ht="56.25" customHeight="1">
      <c r="A6" s="1195" t="s">
        <v>514</v>
      </c>
      <c r="B6" s="1169" t="s">
        <v>810</v>
      </c>
      <c r="C6" s="1169"/>
      <c r="D6" s="1169" t="s">
        <v>797</v>
      </c>
      <c r="E6" s="1169"/>
      <c r="F6" s="1169" t="s">
        <v>811</v>
      </c>
      <c r="G6" s="1169"/>
      <c r="H6" s="1197" t="s">
        <v>812</v>
      </c>
      <c r="I6" s="1197"/>
      <c r="J6" s="1169" t="s">
        <v>171</v>
      </c>
      <c r="K6" s="1169"/>
      <c r="L6" s="1169" t="s">
        <v>172</v>
      </c>
      <c r="M6" s="1169"/>
      <c r="N6" s="1169" t="s">
        <v>173</v>
      </c>
      <c r="O6" s="1169"/>
      <c r="P6" s="1169" t="s">
        <v>174</v>
      </c>
      <c r="Q6" s="1169"/>
      <c r="R6" s="1169" t="s">
        <v>176</v>
      </c>
      <c r="S6" s="1169"/>
      <c r="T6" s="1169" t="s">
        <v>815</v>
      </c>
      <c r="U6" s="1169"/>
      <c r="V6" s="1169" t="s">
        <v>602</v>
      </c>
      <c r="W6" s="1169"/>
      <c r="X6" s="1169" t="s">
        <v>1228</v>
      </c>
      <c r="Y6" s="1169"/>
      <c r="Z6" s="1169" t="s">
        <v>177</v>
      </c>
      <c r="AA6" s="1169"/>
      <c r="AB6" s="1169" t="s">
        <v>814</v>
      </c>
      <c r="AC6" s="1169"/>
      <c r="AD6" s="1169" t="s">
        <v>817</v>
      </c>
      <c r="AE6" s="1169"/>
      <c r="AF6" s="1169" t="s">
        <v>207</v>
      </c>
      <c r="AG6" s="1169"/>
      <c r="AH6" s="1169" t="s">
        <v>206</v>
      </c>
      <c r="AI6" s="1169"/>
      <c r="AJ6" s="1169" t="s">
        <v>813</v>
      </c>
      <c r="AK6" s="1169"/>
      <c r="AL6" s="1169" t="s">
        <v>816</v>
      </c>
      <c r="AM6" s="1169"/>
      <c r="AN6" s="1169" t="s">
        <v>1420</v>
      </c>
      <c r="AO6" s="1169"/>
      <c r="AP6" s="1169" t="s">
        <v>1254</v>
      </c>
      <c r="AQ6" s="1169"/>
      <c r="AR6" s="1169" t="s">
        <v>399</v>
      </c>
      <c r="AS6" s="1169"/>
    </row>
    <row r="7" spans="1:45">
      <c r="A7" s="1195"/>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5"/>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400</v>
      </c>
      <c r="B9" s="354">
        <v>77.267649999999989</v>
      </c>
      <c r="C9" s="355">
        <v>1.3347966226500448E-2</v>
      </c>
      <c r="D9" s="354">
        <v>63.286409999999997</v>
      </c>
      <c r="E9" s="355">
        <v>1.1744082704528742E-2</v>
      </c>
      <c r="F9" s="354">
        <v>63.142120000000006</v>
      </c>
      <c r="G9" s="355">
        <v>1.3317714292350322E-2</v>
      </c>
      <c r="H9" s="354">
        <v>192.46846000000002</v>
      </c>
      <c r="I9" s="355">
        <v>9.9033154326074388E-3</v>
      </c>
      <c r="J9" s="354">
        <v>15.01168</v>
      </c>
      <c r="K9" s="355">
        <v>9.882234003636978E-3</v>
      </c>
      <c r="L9" s="354">
        <v>319.96361999999993</v>
      </c>
      <c r="M9" s="355">
        <v>8.9836739588313261E-3</v>
      </c>
      <c r="N9" s="354">
        <v>168.05271000000002</v>
      </c>
      <c r="O9" s="355">
        <v>8.638567818400061E-3</v>
      </c>
      <c r="P9" s="354">
        <v>450.38693999999998</v>
      </c>
      <c r="Q9" s="355">
        <v>2.7897557994371384E-2</v>
      </c>
      <c r="R9" s="354">
        <v>1267.1748499999999</v>
      </c>
      <c r="S9" s="355">
        <v>2.5025597564880753E-2</v>
      </c>
      <c r="T9" s="354">
        <v>1325.0674000000001</v>
      </c>
      <c r="U9" s="355">
        <v>3.3933627032588239E-2</v>
      </c>
      <c r="V9" s="354">
        <v>327.22134999999997</v>
      </c>
      <c r="W9" s="355">
        <v>2.1016657329112204E-2</v>
      </c>
      <c r="X9" s="354">
        <v>83.697410000000005</v>
      </c>
      <c r="Y9" s="355">
        <v>7.9839252379276193E-2</v>
      </c>
      <c r="Z9" s="354">
        <v>865.11514999999997</v>
      </c>
      <c r="AA9" s="355">
        <v>0.12190018925860101</v>
      </c>
      <c r="AB9" s="354">
        <v>1382.9952900000001</v>
      </c>
      <c r="AC9" s="355">
        <v>8.3344098398274752E-2</v>
      </c>
      <c r="AD9" s="354">
        <v>102.68422</v>
      </c>
      <c r="AE9" s="355">
        <v>0.1127317506729978</v>
      </c>
      <c r="AF9" s="354">
        <v>62.786000000000008</v>
      </c>
      <c r="AG9" s="355">
        <v>9.1408689640288351E-2</v>
      </c>
      <c r="AH9" s="354">
        <v>443.61937999999998</v>
      </c>
      <c r="AI9" s="355">
        <v>4.4837914522914676E-2</v>
      </c>
      <c r="AJ9" s="354">
        <v>130.91416000000001</v>
      </c>
      <c r="AK9" s="355">
        <v>9.9668698632743077E-3</v>
      </c>
      <c r="AL9" s="354">
        <v>123.78639000000001</v>
      </c>
      <c r="AM9" s="355">
        <v>1.6685966845902775E-2</v>
      </c>
      <c r="AN9" s="354">
        <v>123.69986999999999</v>
      </c>
      <c r="AO9" s="355">
        <v>1.245879581323348E-2</v>
      </c>
      <c r="AP9" s="354">
        <v>167.44116</v>
      </c>
      <c r="AQ9" s="355">
        <v>1.5847748051786101E-2</v>
      </c>
      <c r="AR9" s="354">
        <v>7755.782220000001</v>
      </c>
      <c r="AS9" s="355">
        <v>2.6687133076561245E-2</v>
      </c>
    </row>
    <row r="10" spans="1:45" ht="18">
      <c r="A10" s="336" t="s">
        <v>401</v>
      </c>
      <c r="B10" s="354">
        <v>1.2507600000000001</v>
      </c>
      <c r="C10" s="355">
        <v>2.1606846121834564E-4</v>
      </c>
      <c r="D10" s="354">
        <v>1.0062300000007076</v>
      </c>
      <c r="E10" s="355">
        <v>1.8672647634438843E-4</v>
      </c>
      <c r="F10" s="354">
        <v>0.42984999999996282</v>
      </c>
      <c r="G10" s="355">
        <v>9.0662453027650801E-5</v>
      </c>
      <c r="H10" s="354">
        <v>3.2223999999983608</v>
      </c>
      <c r="I10" s="355">
        <v>1.6580609441161411E-4</v>
      </c>
      <c r="J10" s="354">
        <v>2.8000000026077033E-4</v>
      </c>
      <c r="K10" s="355">
        <v>1.8432484063045224E-7</v>
      </c>
      <c r="L10" s="354">
        <v>7.3403199999946356</v>
      </c>
      <c r="M10" s="355">
        <v>2.0609543557933426E-4</v>
      </c>
      <c r="N10" s="354">
        <v>2.9083399999983612</v>
      </c>
      <c r="O10" s="355">
        <v>1.4950007250077356E-4</v>
      </c>
      <c r="P10" s="354">
        <v>4.3402500000001494</v>
      </c>
      <c r="Q10" s="355">
        <v>2.6884077963067616E-4</v>
      </c>
      <c r="R10" s="354">
        <v>13.556600000023245</v>
      </c>
      <c r="S10" s="355">
        <v>2.6773102066273189E-4</v>
      </c>
      <c r="T10" s="354">
        <v>10.324910000023543</v>
      </c>
      <c r="U10" s="355">
        <v>2.644104330736984E-4</v>
      </c>
      <c r="V10" s="354">
        <v>4.3023899999964232</v>
      </c>
      <c r="W10" s="355">
        <v>2.7633238578755295E-4</v>
      </c>
      <c r="X10" s="354">
        <v>0.13400000000000001</v>
      </c>
      <c r="Y10" s="355">
        <v>1.2782306906298545E-4</v>
      </c>
      <c r="Z10" s="354">
        <v>0.13401999999862163</v>
      </c>
      <c r="AA10" s="355">
        <v>1.8884264556307543E-5</v>
      </c>
      <c r="AB10" s="354">
        <v>89.659220000001639</v>
      </c>
      <c r="AC10" s="355">
        <v>5.4031759240428801E-3</v>
      </c>
      <c r="AD10" s="354">
        <v>0.13400999999989291</v>
      </c>
      <c r="AE10" s="355">
        <v>1.4712272156010303E-4</v>
      </c>
      <c r="AF10" s="354">
        <v>6.4825500000000096</v>
      </c>
      <c r="AG10" s="355">
        <v>9.4377950662194125E-3</v>
      </c>
      <c r="AH10" s="354">
        <v>6.7020000001415614E-2</v>
      </c>
      <c r="AI10" s="355">
        <v>6.7739083702547326E-6</v>
      </c>
      <c r="AJ10" s="354">
        <v>113.18363000000015</v>
      </c>
      <c r="AK10" s="355">
        <v>8.6169938443862084E-3</v>
      </c>
      <c r="AL10" s="354">
        <v>69.871659999999437</v>
      </c>
      <c r="AM10" s="355">
        <v>9.4184522404133584E-3</v>
      </c>
      <c r="AN10" s="354">
        <v>93.531120000000286</v>
      </c>
      <c r="AO10" s="355">
        <v>9.4202615270577231E-3</v>
      </c>
      <c r="AP10" s="354">
        <v>99.143439999999188</v>
      </c>
      <c r="AQ10" s="355">
        <v>9.3835963517414685E-3</v>
      </c>
      <c r="AR10" s="354">
        <v>521.0230000000239</v>
      </c>
      <c r="AS10" s="355">
        <v>1.7928056439096103E-3</v>
      </c>
    </row>
    <row r="11" spans="1:45" ht="18">
      <c r="A11" s="336" t="s">
        <v>402</v>
      </c>
      <c r="B11" s="354">
        <v>5718.8028299999996</v>
      </c>
      <c r="C11" s="355">
        <v>0.98792168560652738</v>
      </c>
      <c r="D11" s="354">
        <v>5331.59555</v>
      </c>
      <c r="E11" s="355">
        <v>0.98938617447722832</v>
      </c>
      <c r="F11" s="354">
        <v>4683.8513200000007</v>
      </c>
      <c r="G11" s="355">
        <v>0.98790147792959637</v>
      </c>
      <c r="H11" s="354">
        <v>19265.555579999997</v>
      </c>
      <c r="I11" s="355">
        <v>0.99129423019839347</v>
      </c>
      <c r="J11" s="354">
        <v>1505.2057199999999</v>
      </c>
      <c r="K11" s="355">
        <v>0.99088144355947372</v>
      </c>
      <c r="L11" s="354">
        <v>35343.019370000002</v>
      </c>
      <c r="M11" s="355">
        <v>0.99233207431751225</v>
      </c>
      <c r="N11" s="354">
        <v>19321.0645</v>
      </c>
      <c r="O11" s="355">
        <v>0.99317842602438167</v>
      </c>
      <c r="P11" s="354">
        <v>15712.31631</v>
      </c>
      <c r="Q11" s="355">
        <v>0.97324148760648432</v>
      </c>
      <c r="R11" s="354">
        <v>49399.228369999997</v>
      </c>
      <c r="S11" s="355">
        <v>0.97559165509263412</v>
      </c>
      <c r="T11" s="354">
        <v>37752.901729999998</v>
      </c>
      <c r="U11" s="355">
        <v>0.96681337621299501</v>
      </c>
      <c r="V11" s="354">
        <v>15251.538559999999</v>
      </c>
      <c r="W11" s="355">
        <v>0.9795704334612072</v>
      </c>
      <c r="X11" s="354">
        <v>965.50237000000004</v>
      </c>
      <c r="Y11" s="355">
        <v>0.92099609045512032</v>
      </c>
      <c r="Z11" s="354">
        <v>6333.5902400000014</v>
      </c>
      <c r="AA11" s="355">
        <v>0.89244287184478088</v>
      </c>
      <c r="AB11" s="354">
        <v>15314.08577</v>
      </c>
      <c r="AC11" s="355">
        <v>0.92287998413537564</v>
      </c>
      <c r="AD11" s="354">
        <v>831.32671000000005</v>
      </c>
      <c r="AE11" s="355">
        <v>0.91267105500264356</v>
      </c>
      <c r="AF11" s="354">
        <v>624.72718999999995</v>
      </c>
      <c r="AG11" s="355">
        <v>0.90952591056221832</v>
      </c>
      <c r="AH11" s="354">
        <v>9474.5695499999965</v>
      </c>
      <c r="AI11" s="355">
        <v>0.957622589942554</v>
      </c>
      <c r="AJ11" s="354">
        <v>12947.71458</v>
      </c>
      <c r="AK11" s="355">
        <v>0.98574658574503593</v>
      </c>
      <c r="AL11" s="354">
        <v>7269.2944800000005</v>
      </c>
      <c r="AM11" s="355">
        <v>0.97987514367600559</v>
      </c>
      <c r="AN11" s="354">
        <v>9734.4821799999991</v>
      </c>
      <c r="AO11" s="355">
        <v>0.98043697077595893</v>
      </c>
      <c r="AP11" s="354">
        <v>10321.19641</v>
      </c>
      <c r="AQ11" s="355">
        <v>0.97686686056570093</v>
      </c>
      <c r="AR11" s="354">
        <v>283101.56931999995</v>
      </c>
      <c r="AS11" s="355">
        <v>0.97413375470284502</v>
      </c>
    </row>
    <row r="12" spans="1:45" ht="18.75">
      <c r="A12" s="336" t="s">
        <v>403</v>
      </c>
      <c r="B12" s="356">
        <v>3957.5085299999996</v>
      </c>
      <c r="C12" s="357">
        <v>0.68365855826503641</v>
      </c>
      <c r="D12" s="356">
        <v>3727.5328599999998</v>
      </c>
      <c r="E12" s="357">
        <v>0.69171966290533082</v>
      </c>
      <c r="F12" s="356">
        <v>3519.5749900000001</v>
      </c>
      <c r="G12" s="357">
        <v>0.7423364015544891</v>
      </c>
      <c r="H12" s="356">
        <v>13778.847820000001</v>
      </c>
      <c r="I12" s="357">
        <v>0.70897993499483158</v>
      </c>
      <c r="J12" s="356">
        <v>1251.93175</v>
      </c>
      <c r="K12" s="357">
        <v>0.82415042887156864</v>
      </c>
      <c r="L12" s="356">
        <v>24701.908440000003</v>
      </c>
      <c r="M12" s="357">
        <v>0.69355976028107147</v>
      </c>
      <c r="N12" s="356">
        <v>13734.52216</v>
      </c>
      <c r="O12" s="357">
        <v>0.70600825855458382</v>
      </c>
      <c r="P12" s="356">
        <v>4080.7328699999998</v>
      </c>
      <c r="Q12" s="357">
        <v>0.25276594809867842</v>
      </c>
      <c r="R12" s="356">
        <v>13405.42568</v>
      </c>
      <c r="S12" s="357">
        <v>0.26474545975529579</v>
      </c>
      <c r="T12" s="356">
        <v>10415.656949999997</v>
      </c>
      <c r="U12" s="357">
        <v>0.26673437007105105</v>
      </c>
      <c r="V12" s="356">
        <v>4209.2032199999994</v>
      </c>
      <c r="W12" s="357">
        <v>0.27034721818529162</v>
      </c>
      <c r="X12" s="356">
        <v>379.17710999999997</v>
      </c>
      <c r="Y12" s="357">
        <v>0.36169837252711362</v>
      </c>
      <c r="Z12" s="356">
        <v>3352.6344800000006</v>
      </c>
      <c r="AA12" s="357">
        <v>0.47240737562729246</v>
      </c>
      <c r="AB12" s="356">
        <v>7627.4194300000008</v>
      </c>
      <c r="AC12" s="357">
        <v>0.45965477980682984</v>
      </c>
      <c r="AD12" s="356">
        <v>390.16273999999999</v>
      </c>
      <c r="AE12" s="357">
        <v>0.42833970718746917</v>
      </c>
      <c r="AF12" s="356">
        <v>363.63804999999996</v>
      </c>
      <c r="AG12" s="357">
        <v>0.52941225199645858</v>
      </c>
      <c r="AH12" s="356">
        <v>6974.978549999998</v>
      </c>
      <c r="AI12" s="357">
        <v>0.7049815813368282</v>
      </c>
      <c r="AJ12" s="356">
        <v>7068.4313800000009</v>
      </c>
      <c r="AK12" s="357">
        <v>0.53813992086069551</v>
      </c>
      <c r="AL12" s="356">
        <v>3912.0935600000007</v>
      </c>
      <c r="AM12" s="357">
        <v>0.52733635289170133</v>
      </c>
      <c r="AN12" s="356">
        <v>5189.8996400000005</v>
      </c>
      <c r="AO12" s="357">
        <v>0.52271598915935769</v>
      </c>
      <c r="AP12" s="356">
        <v>5648.4678800000011</v>
      </c>
      <c r="AQ12" s="357">
        <v>0.53460866994021305</v>
      </c>
      <c r="AR12" s="356">
        <v>137689.74808999998</v>
      </c>
      <c r="AS12" s="357">
        <v>0.473781306169273</v>
      </c>
    </row>
    <row r="13" spans="1:45" ht="19.5">
      <c r="A13" s="343" t="s">
        <v>404</v>
      </c>
      <c r="B13" s="356">
        <v>1283.6812500000001</v>
      </c>
      <c r="C13" s="357">
        <v>0.22175559850198476</v>
      </c>
      <c r="D13" s="356">
        <v>1291.24353</v>
      </c>
      <c r="E13" s="357">
        <v>0.2396165433938762</v>
      </c>
      <c r="F13" s="356">
        <v>1247.5492600000002</v>
      </c>
      <c r="G13" s="357">
        <v>0.26312871044420222</v>
      </c>
      <c r="H13" s="356">
        <v>4782.8816299999999</v>
      </c>
      <c r="I13" s="357">
        <v>0.24609946719952772</v>
      </c>
      <c r="J13" s="356">
        <v>98.646040000000013</v>
      </c>
      <c r="K13" s="357">
        <v>6.4938984231753788E-2</v>
      </c>
      <c r="L13" s="356">
        <v>8469.0035100000005</v>
      </c>
      <c r="M13" s="357">
        <v>0.23778567791562716</v>
      </c>
      <c r="N13" s="356">
        <v>4812.7895799999997</v>
      </c>
      <c r="O13" s="357">
        <v>0.24739624361022886</v>
      </c>
      <c r="P13" s="356">
        <v>1838.0880500000001</v>
      </c>
      <c r="Q13" s="357">
        <v>0.11385358548282064</v>
      </c>
      <c r="R13" s="356">
        <v>5738.6820099999995</v>
      </c>
      <c r="S13" s="357">
        <v>0.11333396218768152</v>
      </c>
      <c r="T13" s="356">
        <v>4454.485459999999</v>
      </c>
      <c r="U13" s="357">
        <v>0.11407483741712098</v>
      </c>
      <c r="V13" s="356">
        <v>1757.2596099999998</v>
      </c>
      <c r="W13" s="357">
        <v>0.11286464975974016</v>
      </c>
      <c r="X13" s="356">
        <v>166.15370999999999</v>
      </c>
      <c r="Y13" s="357">
        <v>0.15849460558508399</v>
      </c>
      <c r="Z13" s="356">
        <v>1407.70785</v>
      </c>
      <c r="AA13" s="357">
        <v>0.19835492805300928</v>
      </c>
      <c r="AB13" s="356">
        <v>3980.1229199999993</v>
      </c>
      <c r="AC13" s="357">
        <v>0.23985602747910195</v>
      </c>
      <c r="AD13" s="356">
        <v>215.55420000000001</v>
      </c>
      <c r="AE13" s="357">
        <v>0.23664592603340129</v>
      </c>
      <c r="AF13" s="356">
        <v>79.131869999999992</v>
      </c>
      <c r="AG13" s="357">
        <v>0.11520626485977196</v>
      </c>
      <c r="AH13" s="356">
        <v>1087.6603199999997</v>
      </c>
      <c r="AI13" s="357">
        <v>0.10993302514900502</v>
      </c>
      <c r="AJ13" s="356">
        <v>2593.7168199999996</v>
      </c>
      <c r="AK13" s="357">
        <v>0.19746708841217533</v>
      </c>
      <c r="AL13" s="356">
        <v>1693.0804000000003</v>
      </c>
      <c r="AM13" s="357">
        <v>0.22822124000746619</v>
      </c>
      <c r="AN13" s="356">
        <v>2088.8660599999998</v>
      </c>
      <c r="AO13" s="357">
        <v>0.21038628191552275</v>
      </c>
      <c r="AP13" s="356">
        <v>2331.76334</v>
      </c>
      <c r="AQ13" s="357">
        <v>0.22069363308705731</v>
      </c>
      <c r="AR13" s="356">
        <v>51418.067419999985</v>
      </c>
      <c r="AS13" s="357">
        <v>0.1769261653890454</v>
      </c>
    </row>
    <row r="14" spans="1:45" ht="19.5">
      <c r="A14" s="343" t="s">
        <v>405</v>
      </c>
      <c r="B14" s="356">
        <v>2466.02477</v>
      </c>
      <c r="C14" s="357">
        <v>0.42600513078466268</v>
      </c>
      <c r="D14" s="356">
        <v>2343.9742200000001</v>
      </c>
      <c r="E14" s="357">
        <v>0.43497217012251527</v>
      </c>
      <c r="F14" s="356">
        <v>2247.7482300000001</v>
      </c>
      <c r="G14" s="357">
        <v>0.47408716603554235</v>
      </c>
      <c r="H14" s="356">
        <v>8664.855599999999</v>
      </c>
      <c r="I14" s="357">
        <v>0.4458434290210197</v>
      </c>
      <c r="J14" s="356">
        <v>997.28298000000007</v>
      </c>
      <c r="K14" s="357">
        <v>0.65651437921701083</v>
      </c>
      <c r="L14" s="356">
        <v>15944.707910000001</v>
      </c>
      <c r="M14" s="357">
        <v>0.44768232473503988</v>
      </c>
      <c r="N14" s="356">
        <v>8630.8251099999998</v>
      </c>
      <c r="O14" s="357">
        <v>0.44365823104837265</v>
      </c>
      <c r="P14" s="356">
        <v>1792.2661799999998</v>
      </c>
      <c r="Q14" s="357">
        <v>0.11101531873437639</v>
      </c>
      <c r="R14" s="356">
        <v>6283.0388700000003</v>
      </c>
      <c r="S14" s="357">
        <v>0.12408453517296618</v>
      </c>
      <c r="T14" s="356">
        <v>4878.7043899999999</v>
      </c>
      <c r="U14" s="357">
        <v>0.12493865230743048</v>
      </c>
      <c r="V14" s="356">
        <v>1940.2090600000001</v>
      </c>
      <c r="W14" s="357">
        <v>0.12461506243666223</v>
      </c>
      <c r="X14" s="356">
        <v>198.24367999999996</v>
      </c>
      <c r="Y14" s="357">
        <v>0.18910534029806253</v>
      </c>
      <c r="Z14" s="356">
        <v>1863.5899500000003</v>
      </c>
      <c r="AA14" s="357">
        <v>0.26259159558750861</v>
      </c>
      <c r="AB14" s="356">
        <v>3305.0555700000004</v>
      </c>
      <c r="AC14" s="357">
        <v>0.19917412490815214</v>
      </c>
      <c r="AD14" s="356">
        <v>134.51635999999999</v>
      </c>
      <c r="AE14" s="357">
        <v>0.14767862829321987</v>
      </c>
      <c r="AF14" s="356">
        <v>269.06358999999998</v>
      </c>
      <c r="AG14" s="357">
        <v>0.39172347644079553</v>
      </c>
      <c r="AH14" s="356">
        <v>5252.9139899999991</v>
      </c>
      <c r="AI14" s="357">
        <v>0.5309274551527543</v>
      </c>
      <c r="AJ14" s="356">
        <v>2869.2350600000009</v>
      </c>
      <c r="AK14" s="357">
        <v>0.21844308094834095</v>
      </c>
      <c r="AL14" s="356">
        <v>1667.5080800000001</v>
      </c>
      <c r="AM14" s="357">
        <v>0.22477418186405623</v>
      </c>
      <c r="AN14" s="356">
        <v>2212.2682899999995</v>
      </c>
      <c r="AO14" s="357">
        <v>0.2228151000417477</v>
      </c>
      <c r="AP14" s="356">
        <v>2523.7153900000003</v>
      </c>
      <c r="AQ14" s="357">
        <v>0.23886125523219684</v>
      </c>
      <c r="AR14" s="356">
        <v>76485.747279999996</v>
      </c>
      <c r="AS14" s="357">
        <v>0.2631823919524125</v>
      </c>
    </row>
    <row r="15" spans="1:45" ht="19.5">
      <c r="A15" s="343" t="s">
        <v>406</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67.029600000000002</v>
      </c>
      <c r="W15" s="357">
        <v>4.3051534812977802E-3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67.029600000000002</v>
      </c>
      <c r="AS15" s="357">
        <v>2.306444152926034E-4</v>
      </c>
    </row>
    <row r="16" spans="1:45" ht="19.5">
      <c r="A16" s="343" t="s">
        <v>407</v>
      </c>
      <c r="B16" s="356">
        <v>30.850330000000003</v>
      </c>
      <c r="C16" s="357">
        <v>5.3293863980125407E-3</v>
      </c>
      <c r="D16" s="356">
        <v>30.252800000000001</v>
      </c>
      <c r="E16" s="357">
        <v>5.6140233779032045E-3</v>
      </c>
      <c r="F16" s="356">
        <v>24.2775</v>
      </c>
      <c r="G16" s="357">
        <v>5.1205250747446383E-3</v>
      </c>
      <c r="H16" s="356">
        <v>100.90685000000001</v>
      </c>
      <c r="I16" s="357">
        <v>5.1920837567921716E-3</v>
      </c>
      <c r="J16" s="356">
        <v>22.507660000000001</v>
      </c>
      <c r="K16" s="357">
        <v>1.4816860137859314E-2</v>
      </c>
      <c r="L16" s="356">
        <v>188.06383000000002</v>
      </c>
      <c r="M16" s="357">
        <v>5.2803007172161701E-3</v>
      </c>
      <c r="N16" s="356">
        <v>100.70766999999999</v>
      </c>
      <c r="O16" s="357">
        <v>5.17676886691118E-3</v>
      </c>
      <c r="P16" s="356">
        <v>266.43508999999995</v>
      </c>
      <c r="Q16" s="357">
        <v>1.650333905110694E-2</v>
      </c>
      <c r="R16" s="356">
        <v>811.29388999999992</v>
      </c>
      <c r="S16" s="357">
        <v>1.6022346401514072E-2</v>
      </c>
      <c r="T16" s="356">
        <v>633.90299000000005</v>
      </c>
      <c r="U16" s="357">
        <v>1.6233610182774486E-2</v>
      </c>
      <c r="V16" s="356">
        <v>183.55502999999996</v>
      </c>
      <c r="W16" s="357">
        <v>1.1789307655337618E-2</v>
      </c>
      <c r="X16" s="356">
        <v>2.6176300000000001</v>
      </c>
      <c r="Y16" s="357">
        <v>2.4969664199353927E-3</v>
      </c>
      <c r="Z16" s="356">
        <v>54.048939999999995</v>
      </c>
      <c r="AA16" s="357">
        <v>7.6158370538612925E-3</v>
      </c>
      <c r="AB16" s="356">
        <v>302.82077999999996</v>
      </c>
      <c r="AC16" s="357">
        <v>1.8249031697976578E-2</v>
      </c>
      <c r="AD16" s="356">
        <v>22.239399999999996</v>
      </c>
      <c r="AE16" s="357">
        <v>2.4415499245327734E-2</v>
      </c>
      <c r="AF16" s="356">
        <v>10.391879999999999</v>
      </c>
      <c r="AG16" s="357">
        <v>1.5129298469389983E-2</v>
      </c>
      <c r="AH16" s="356">
        <v>574.65805999999998</v>
      </c>
      <c r="AI16" s="357">
        <v>5.8082379029933219E-2</v>
      </c>
      <c r="AJ16" s="356">
        <v>94.14864</v>
      </c>
      <c r="AK16" s="357">
        <v>7.1678055504787409E-3</v>
      </c>
      <c r="AL16" s="356">
        <v>64.700199999999995</v>
      </c>
      <c r="AM16" s="357">
        <v>8.7213577528456772E-3</v>
      </c>
      <c r="AN16" s="356">
        <v>72.907440000000008</v>
      </c>
      <c r="AO16" s="357">
        <v>7.3430870074929853E-3</v>
      </c>
      <c r="AP16" s="356">
        <v>103.32313000000001</v>
      </c>
      <c r="AQ16" s="357">
        <v>9.7791900878012455E-3</v>
      </c>
      <c r="AR16" s="356">
        <v>3694.6097399999999</v>
      </c>
      <c r="AS16" s="357">
        <v>1.2712907479929127E-2</v>
      </c>
    </row>
    <row r="17" spans="1:45" ht="19.5">
      <c r="A17" s="344" t="s">
        <v>408</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409</v>
      </c>
      <c r="B18" s="356">
        <v>58.838819999999998</v>
      </c>
      <c r="C18" s="357">
        <v>1.0164390688304086E-2</v>
      </c>
      <c r="D18" s="356">
        <v>0</v>
      </c>
      <c r="E18" s="357">
        <v>0</v>
      </c>
      <c r="F18" s="356">
        <v>0</v>
      </c>
      <c r="G18" s="357">
        <v>0</v>
      </c>
      <c r="H18" s="356">
        <v>0</v>
      </c>
      <c r="I18" s="357">
        <v>0</v>
      </c>
      <c r="J18" s="356">
        <v>3.4793400000000001</v>
      </c>
      <c r="K18" s="357">
        <v>2.2904599657209775E-3</v>
      </c>
      <c r="L18" s="356">
        <v>0</v>
      </c>
      <c r="M18" s="357">
        <v>0</v>
      </c>
      <c r="N18" s="356">
        <v>0</v>
      </c>
      <c r="O18" s="357">
        <v>0</v>
      </c>
      <c r="P18" s="356">
        <v>183.94354999999999</v>
      </c>
      <c r="Q18" s="357">
        <v>1.1393704830374416E-2</v>
      </c>
      <c r="R18" s="356">
        <v>572.41091000000006</v>
      </c>
      <c r="S18" s="357">
        <v>1.1304615993134001E-2</v>
      </c>
      <c r="T18" s="356">
        <v>448.56410999999997</v>
      </c>
      <c r="U18" s="357">
        <v>1.1487270163725168E-2</v>
      </c>
      <c r="V18" s="356">
        <v>261.14992000000001</v>
      </c>
      <c r="W18" s="357">
        <v>1.6773044852253883E-2</v>
      </c>
      <c r="X18" s="356">
        <v>12.162090000000001</v>
      </c>
      <c r="Y18" s="357">
        <v>1.1601460224031678E-2</v>
      </c>
      <c r="Z18" s="356">
        <v>27.287739999999999</v>
      </c>
      <c r="AA18" s="357">
        <v>3.8450149329132626E-3</v>
      </c>
      <c r="AB18" s="356">
        <v>39.420160000000003</v>
      </c>
      <c r="AC18" s="357">
        <v>2.3755957215991202E-3</v>
      </c>
      <c r="AD18" s="356">
        <v>17.852779999999999</v>
      </c>
      <c r="AE18" s="357">
        <v>1.9599653615520296E-2</v>
      </c>
      <c r="AF18" s="356">
        <v>5.0507100000000005</v>
      </c>
      <c r="AG18" s="357">
        <v>7.353212226501143E-3</v>
      </c>
      <c r="AH18" s="356">
        <v>59.746180000000003</v>
      </c>
      <c r="AI18" s="357">
        <v>6.0387220051357424E-3</v>
      </c>
      <c r="AJ18" s="356">
        <v>530.33408000000009</v>
      </c>
      <c r="AK18" s="357">
        <v>4.0375852080625246E-2</v>
      </c>
      <c r="AL18" s="356">
        <v>196.50686999999999</v>
      </c>
      <c r="AM18" s="357">
        <v>2.6488429930076534E-2</v>
      </c>
      <c r="AN18" s="356">
        <v>335.36207000000002</v>
      </c>
      <c r="AO18" s="357">
        <v>3.3776976108651643E-2</v>
      </c>
      <c r="AP18" s="356">
        <v>439.39440000000002</v>
      </c>
      <c r="AQ18" s="357">
        <v>4.1587216348511466E-2</v>
      </c>
      <c r="AR18" s="356">
        <v>3191.5037299999999</v>
      </c>
      <c r="AS18" s="357">
        <v>1.0981753012251494E-2</v>
      </c>
    </row>
    <row r="19" spans="1:45" ht="19.5">
      <c r="A19" s="345" t="s">
        <v>410</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411</v>
      </c>
      <c r="B20" s="356">
        <v>118.11336</v>
      </c>
      <c r="C20" s="357">
        <v>2.0404051892072415E-2</v>
      </c>
      <c r="D20" s="356">
        <v>62.062309999999997</v>
      </c>
      <c r="E20" s="357">
        <v>1.1516926011036195E-2</v>
      </c>
      <c r="F20" s="356">
        <v>0</v>
      </c>
      <c r="G20" s="357">
        <v>0</v>
      </c>
      <c r="H20" s="356">
        <v>230.20373999999998</v>
      </c>
      <c r="I20" s="357">
        <v>1.1844955017491957E-2</v>
      </c>
      <c r="J20" s="356">
        <v>130.01572999999999</v>
      </c>
      <c r="K20" s="357">
        <v>8.5589745319223726E-2</v>
      </c>
      <c r="L20" s="356">
        <v>100.13319</v>
      </c>
      <c r="M20" s="357">
        <v>2.8114569131881604E-3</v>
      </c>
      <c r="N20" s="356">
        <v>190.19979999999998</v>
      </c>
      <c r="O20" s="357">
        <v>9.7770150290711032E-3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980.99678000000006</v>
      </c>
      <c r="AK20" s="357">
        <v>7.4686093869075251E-2</v>
      </c>
      <c r="AL20" s="356">
        <v>290.29801000000003</v>
      </c>
      <c r="AM20" s="357">
        <v>3.9131143337256646E-2</v>
      </c>
      <c r="AN20" s="356">
        <v>480.49578000000002</v>
      </c>
      <c r="AO20" s="357">
        <v>4.8394544085942501E-2</v>
      </c>
      <c r="AP20" s="356">
        <v>250.27161999999998</v>
      </c>
      <c r="AQ20" s="357">
        <v>2.3687375184646066E-2</v>
      </c>
      <c r="AR20" s="356">
        <v>2832.7903200000005</v>
      </c>
      <c r="AS20" s="357">
        <v>9.7474439203418632E-3</v>
      </c>
    </row>
    <row r="21" spans="1:45" ht="19.5">
      <c r="A21" s="343" t="s">
        <v>412</v>
      </c>
      <c r="B21" s="356">
        <v>1761.2943</v>
      </c>
      <c r="C21" s="357">
        <v>0.30426312734149097</v>
      </c>
      <c r="D21" s="356">
        <v>1604.0626899999997</v>
      </c>
      <c r="E21" s="357">
        <v>0.29766651157189744</v>
      </c>
      <c r="F21" s="356">
        <v>1164.2763300000001</v>
      </c>
      <c r="G21" s="357">
        <v>0.24556507637510716</v>
      </c>
      <c r="H21" s="356">
        <v>5486.7077599999993</v>
      </c>
      <c r="I21" s="357">
        <v>0.28231429520356205</v>
      </c>
      <c r="J21" s="356">
        <v>253.27396999999996</v>
      </c>
      <c r="K21" s="357">
        <v>0.16673101468790513</v>
      </c>
      <c r="L21" s="356">
        <v>10641.110929999999</v>
      </c>
      <c r="M21" s="357">
        <v>0.29877231403644078</v>
      </c>
      <c r="N21" s="356">
        <v>5586.54234</v>
      </c>
      <c r="O21" s="357">
        <v>0.28717016746979784</v>
      </c>
      <c r="P21" s="356">
        <v>11631.583440000002</v>
      </c>
      <c r="Q21" s="357">
        <v>0.72047553950780607</v>
      </c>
      <c r="R21" s="356">
        <v>35993.802689999997</v>
      </c>
      <c r="S21" s="357">
        <v>0.71084619533733828</v>
      </c>
      <c r="T21" s="356">
        <v>27337.244780000001</v>
      </c>
      <c r="U21" s="357">
        <v>0.70007900614194396</v>
      </c>
      <c r="V21" s="356">
        <v>11042.33534</v>
      </c>
      <c r="W21" s="357">
        <v>0.70922321527591559</v>
      </c>
      <c r="X21" s="356">
        <v>586.32525999999996</v>
      </c>
      <c r="Y21" s="357">
        <v>0.55929771792800664</v>
      </c>
      <c r="Z21" s="356">
        <v>2980.9557600000007</v>
      </c>
      <c r="AA21" s="357">
        <v>0.42003549621748842</v>
      </c>
      <c r="AB21" s="356">
        <v>7686.6663399999998</v>
      </c>
      <c r="AC21" s="357">
        <v>0.4632252043285458</v>
      </c>
      <c r="AD21" s="356">
        <v>441.16397000000006</v>
      </c>
      <c r="AE21" s="357">
        <v>0.48433134781517445</v>
      </c>
      <c r="AF21" s="356">
        <v>261.08913999999999</v>
      </c>
      <c r="AG21" s="357">
        <v>0.38011365856575974</v>
      </c>
      <c r="AH21" s="356">
        <v>2499.5909999999999</v>
      </c>
      <c r="AI21" s="357">
        <v>0.25264100860572597</v>
      </c>
      <c r="AJ21" s="356">
        <v>5879.2831999999989</v>
      </c>
      <c r="AK21" s="357">
        <v>0.44760666488434037</v>
      </c>
      <c r="AL21" s="356">
        <v>3357.2009200000002</v>
      </c>
      <c r="AM21" s="357">
        <v>0.45253879078430431</v>
      </c>
      <c r="AN21" s="356">
        <v>4544.5825399999994</v>
      </c>
      <c r="AO21" s="357">
        <v>0.4577209816166013</v>
      </c>
      <c r="AP21" s="356">
        <v>4672.7285300000003</v>
      </c>
      <c r="AQ21" s="357">
        <v>0.44225819062548805</v>
      </c>
      <c r="AR21" s="356">
        <v>145411.82123</v>
      </c>
      <c r="AS21" s="357">
        <v>0.50035244853357208</v>
      </c>
    </row>
    <row r="22" spans="1:45" s="242" customFormat="1" ht="19.5">
      <c r="A22" s="343" t="s">
        <v>413</v>
      </c>
      <c r="B22" s="356">
        <v>671.87731000000008</v>
      </c>
      <c r="C22" s="357">
        <v>0.11606662868913413</v>
      </c>
      <c r="D22" s="356">
        <v>646.74211000000003</v>
      </c>
      <c r="E22" s="357">
        <v>0.12001617453638823</v>
      </c>
      <c r="F22" s="356">
        <v>553.59685999999999</v>
      </c>
      <c r="G22" s="357">
        <v>0.11676270633013684</v>
      </c>
      <c r="H22" s="356">
        <v>2226.5945199999996</v>
      </c>
      <c r="I22" s="357">
        <v>0.11456769525809656</v>
      </c>
      <c r="J22" s="356">
        <v>7.5674999999999999</v>
      </c>
      <c r="K22" s="357">
        <v>4.9817079648995207E-3</v>
      </c>
      <c r="L22" s="356">
        <v>4200.8063000000002</v>
      </c>
      <c r="M22" s="357">
        <v>0.11794676583358005</v>
      </c>
      <c r="N22" s="356">
        <v>2180.6358500000001</v>
      </c>
      <c r="O22" s="357">
        <v>0.11209322763946777</v>
      </c>
      <c r="P22" s="356">
        <v>2726.4600599999999</v>
      </c>
      <c r="Q22" s="357">
        <v>0.16888051337187371</v>
      </c>
      <c r="R22" s="356">
        <v>8498.4178599999996</v>
      </c>
      <c r="S22" s="357">
        <v>0.16783633711050619</v>
      </c>
      <c r="T22" s="356">
        <v>6640.52747</v>
      </c>
      <c r="U22" s="357">
        <v>0.17005714763387642</v>
      </c>
      <c r="V22" s="356">
        <v>2507.02936</v>
      </c>
      <c r="W22" s="357">
        <v>0.16102059652630699</v>
      </c>
      <c r="X22" s="356">
        <v>104.1048</v>
      </c>
      <c r="Y22" s="357">
        <v>9.9305933135733479E-2</v>
      </c>
      <c r="Z22" s="356">
        <v>603.96</v>
      </c>
      <c r="AA22" s="357">
        <v>8.5101778999737407E-2</v>
      </c>
      <c r="AB22" s="356">
        <v>1793.0119999999999</v>
      </c>
      <c r="AC22" s="357">
        <v>0.10805312905822508</v>
      </c>
      <c r="AD22" s="356">
        <v>108.50880000000001</v>
      </c>
      <c r="AE22" s="357">
        <v>0.11912625900480313</v>
      </c>
      <c r="AF22" s="356">
        <v>31.832000000000001</v>
      </c>
      <c r="AG22" s="357">
        <v>4.6343474797401626E-2</v>
      </c>
      <c r="AH22" s="356">
        <v>517.32960000000003</v>
      </c>
      <c r="AI22" s="357">
        <v>5.2288023090816371E-2</v>
      </c>
      <c r="AJ22" s="356">
        <v>1347.2093900000002</v>
      </c>
      <c r="AK22" s="357">
        <v>0.10256690848958711</v>
      </c>
      <c r="AL22" s="356">
        <v>793.74565000000007</v>
      </c>
      <c r="AM22" s="357">
        <v>0.10699410169389016</v>
      </c>
      <c r="AN22" s="356">
        <v>1056.5934000000002</v>
      </c>
      <c r="AO22" s="357">
        <v>0.10641790834711573</v>
      </c>
      <c r="AP22" s="356">
        <v>1162.4018799999999</v>
      </c>
      <c r="AQ22" s="357">
        <v>0.11001746601111997</v>
      </c>
      <c r="AR22" s="356">
        <v>38378.952720000001</v>
      </c>
      <c r="AS22" s="357">
        <v>0.13205943508012685</v>
      </c>
    </row>
    <row r="23" spans="1:45" s="242" customFormat="1" ht="19.5">
      <c r="A23" s="343" t="s">
        <v>414</v>
      </c>
      <c r="B23" s="356">
        <v>531.64453000000003</v>
      </c>
      <c r="C23" s="357">
        <v>9.1841452806494125E-2</v>
      </c>
      <c r="D23" s="356">
        <v>489.54624999999999</v>
      </c>
      <c r="E23" s="357">
        <v>9.0845280174557286E-2</v>
      </c>
      <c r="F23" s="356">
        <v>290.10014000000001</v>
      </c>
      <c r="G23" s="357">
        <v>6.1186903143113175E-2</v>
      </c>
      <c r="H23" s="356">
        <v>1504.91894</v>
      </c>
      <c r="I23" s="357">
        <v>7.7434437638900552E-2</v>
      </c>
      <c r="J23" s="356">
        <v>188.07339999999999</v>
      </c>
      <c r="K23" s="357">
        <v>0.12380928374836253</v>
      </c>
      <c r="L23" s="356">
        <v>2914.1098299999999</v>
      </c>
      <c r="M23" s="357">
        <v>8.1819966260368568E-2</v>
      </c>
      <c r="N23" s="356">
        <v>1458.0650899999998</v>
      </c>
      <c r="O23" s="357">
        <v>7.4950259139567502E-2</v>
      </c>
      <c r="P23" s="356">
        <v>3032.1952300000003</v>
      </c>
      <c r="Q23" s="357">
        <v>0.18781815094190185</v>
      </c>
      <c r="R23" s="356">
        <v>9525.7340899999981</v>
      </c>
      <c r="S23" s="357">
        <v>0.18812493622833942</v>
      </c>
      <c r="T23" s="356">
        <v>7191.8211500000016</v>
      </c>
      <c r="U23" s="357">
        <v>0.18417521749397794</v>
      </c>
      <c r="V23" s="356">
        <v>2887.2235099999998</v>
      </c>
      <c r="W23" s="357">
        <v>0.18543957214963683</v>
      </c>
      <c r="X23" s="356">
        <v>327.59534000000002</v>
      </c>
      <c r="Y23" s="357">
        <v>0.31249434156367312</v>
      </c>
      <c r="Z23" s="356">
        <v>1451.9055300000005</v>
      </c>
      <c r="AA23" s="357">
        <v>0.20458266034597761</v>
      </c>
      <c r="AB23" s="356">
        <v>2879.7994100000001</v>
      </c>
      <c r="AC23" s="357">
        <v>0.17354671207472702</v>
      </c>
      <c r="AD23" s="356">
        <v>123.93736000000001</v>
      </c>
      <c r="AE23" s="357">
        <v>0.13606448553233955</v>
      </c>
      <c r="AF23" s="356">
        <v>149.65943999999999</v>
      </c>
      <c r="AG23" s="357">
        <v>0.21788572775299195</v>
      </c>
      <c r="AH23" s="356">
        <v>1022.8100400000001</v>
      </c>
      <c r="AI23" s="357">
        <v>0.10337841675604648</v>
      </c>
      <c r="AJ23" s="356">
        <v>3110.8683699999997</v>
      </c>
      <c r="AK23" s="357">
        <v>0.23683931673675532</v>
      </c>
      <c r="AL23" s="356">
        <v>1766.1845000000003</v>
      </c>
      <c r="AM23" s="357">
        <v>0.23807541370862639</v>
      </c>
      <c r="AN23" s="356">
        <v>2323.4386999999997</v>
      </c>
      <c r="AO23" s="357">
        <v>0.23401195448196216</v>
      </c>
      <c r="AP23" s="356">
        <v>2517.39797</v>
      </c>
      <c r="AQ23" s="357">
        <v>0.23826333247236098</v>
      </c>
      <c r="AR23" s="356">
        <v>45687.02882</v>
      </c>
      <c r="AS23" s="357">
        <v>0.15720604104224431</v>
      </c>
    </row>
    <row r="24" spans="1:45" ht="19.5">
      <c r="A24" s="343" t="s">
        <v>406</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415</v>
      </c>
      <c r="B25" s="356">
        <v>0</v>
      </c>
      <c r="C25" s="357">
        <v>0</v>
      </c>
      <c r="D25" s="356">
        <v>0</v>
      </c>
      <c r="E25" s="357">
        <v>0</v>
      </c>
      <c r="F25" s="356">
        <v>0</v>
      </c>
      <c r="G25" s="357">
        <v>0</v>
      </c>
      <c r="H25" s="356">
        <v>0</v>
      </c>
      <c r="I25" s="357">
        <v>0</v>
      </c>
      <c r="J25" s="356">
        <v>0</v>
      </c>
      <c r="K25" s="357">
        <v>0</v>
      </c>
      <c r="L25" s="356">
        <v>0</v>
      </c>
      <c r="M25" s="357">
        <v>0</v>
      </c>
      <c r="N25" s="356">
        <v>0</v>
      </c>
      <c r="O25" s="357">
        <v>0</v>
      </c>
      <c r="P25" s="356">
        <v>1156.57456</v>
      </c>
      <c r="Q25" s="357">
        <v>7.1639745731558221E-2</v>
      </c>
      <c r="R25" s="356">
        <v>3624.6621900000005</v>
      </c>
      <c r="S25" s="357">
        <v>7.1583915412761989E-2</v>
      </c>
      <c r="T25" s="356">
        <v>2804.9806400000002</v>
      </c>
      <c r="U25" s="357">
        <v>7.1832698375486906E-2</v>
      </c>
      <c r="V25" s="356">
        <v>1057.3747000000001</v>
      </c>
      <c r="W25" s="357">
        <v>6.7912688882839772E-2</v>
      </c>
      <c r="X25" s="356">
        <v>0</v>
      </c>
      <c r="Y25" s="357">
        <v>0</v>
      </c>
      <c r="Z25" s="356">
        <v>107.53541</v>
      </c>
      <c r="AA25" s="357">
        <v>1.5152418531800368E-2</v>
      </c>
      <c r="AB25" s="356">
        <v>207.78942999999998</v>
      </c>
      <c r="AC25" s="357">
        <v>1.2522112566299067E-2</v>
      </c>
      <c r="AD25" s="356">
        <v>0</v>
      </c>
      <c r="AE25" s="357">
        <v>0</v>
      </c>
      <c r="AF25" s="356">
        <v>0</v>
      </c>
      <c r="AG25" s="357">
        <v>0</v>
      </c>
      <c r="AH25" s="356">
        <v>109.28225</v>
      </c>
      <c r="AI25" s="357">
        <v>1.1045478185312357E-2</v>
      </c>
      <c r="AJ25" s="356">
        <v>0</v>
      </c>
      <c r="AK25" s="357">
        <v>0</v>
      </c>
      <c r="AL25" s="356">
        <v>0</v>
      </c>
      <c r="AM25" s="357">
        <v>0</v>
      </c>
      <c r="AN25" s="356">
        <v>0</v>
      </c>
      <c r="AO25" s="357">
        <v>0</v>
      </c>
      <c r="AP25" s="356">
        <v>0</v>
      </c>
      <c r="AQ25" s="357">
        <v>0</v>
      </c>
      <c r="AR25" s="356">
        <v>9068.1991799999996</v>
      </c>
      <c r="AS25" s="357">
        <v>3.1203072935359386E-2</v>
      </c>
    </row>
    <row r="26" spans="1:45" ht="19.5">
      <c r="A26" s="344" t="s">
        <v>408</v>
      </c>
      <c r="B26" s="356">
        <v>86.856769999999983</v>
      </c>
      <c r="C26" s="357">
        <v>1.5004484185851612E-2</v>
      </c>
      <c r="D26" s="356">
        <v>82.59639</v>
      </c>
      <c r="E26" s="357">
        <v>1.5327442894225012E-2</v>
      </c>
      <c r="F26" s="356">
        <v>80.493569999999991</v>
      </c>
      <c r="G26" s="357">
        <v>1.697742121473433E-2</v>
      </c>
      <c r="H26" s="356">
        <v>310.28002000000004</v>
      </c>
      <c r="I26" s="357">
        <v>1.5965217940101691E-2</v>
      </c>
      <c r="J26" s="356">
        <v>0</v>
      </c>
      <c r="K26" s="357">
        <v>0</v>
      </c>
      <c r="L26" s="356">
        <v>565.51327000000003</v>
      </c>
      <c r="M26" s="357">
        <v>1.587801399756807E-2</v>
      </c>
      <c r="N26" s="356">
        <v>317.95961</v>
      </c>
      <c r="O26" s="357">
        <v>1.6344369897379425E-2</v>
      </c>
      <c r="P26" s="356">
        <v>397.28217000000006</v>
      </c>
      <c r="Q26" s="357">
        <v>2.4608178864388725E-2</v>
      </c>
      <c r="R26" s="356">
        <v>1227.4315200000001</v>
      </c>
      <c r="S26" s="357">
        <v>2.4240701476966567E-2</v>
      </c>
      <c r="T26" s="356">
        <v>955.94580000000008</v>
      </c>
      <c r="U26" s="357">
        <v>2.4480798667727538E-2</v>
      </c>
      <c r="V26" s="356">
        <v>48.274710000000006</v>
      </c>
      <c r="W26" s="357">
        <v>3.1005710285476984E-3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4072.6338299999998</v>
      </c>
      <c r="AS26" s="357">
        <v>1.4013663343078669E-2</v>
      </c>
    </row>
    <row r="27" spans="1:45" ht="39">
      <c r="A27" s="344" t="s">
        <v>416</v>
      </c>
      <c r="B27" s="356">
        <v>347.44068999999996</v>
      </c>
      <c r="C27" s="357">
        <v>6.0020287867328853E-2</v>
      </c>
      <c r="D27" s="356">
        <v>292.94766999999996</v>
      </c>
      <c r="E27" s="357">
        <v>5.436240836822618E-2</v>
      </c>
      <c r="F27" s="356">
        <v>184.76895999999999</v>
      </c>
      <c r="G27" s="357">
        <v>3.8970820418679393E-2</v>
      </c>
      <c r="H27" s="356">
        <v>1035.6228699999999</v>
      </c>
      <c r="I27" s="357">
        <v>5.3287172094753629E-2</v>
      </c>
      <c r="J27" s="356">
        <v>21.84864</v>
      </c>
      <c r="K27" s="357">
        <v>1.4383025293719492E-2</v>
      </c>
      <c r="L27" s="356">
        <v>2165.2662500000006</v>
      </c>
      <c r="M27" s="357">
        <v>6.0794555406209524E-2</v>
      </c>
      <c r="N27" s="356">
        <v>1019.0303399999998</v>
      </c>
      <c r="O27" s="357">
        <v>5.2382152606151193E-2</v>
      </c>
      <c r="P27" s="356">
        <v>1760.0053499999997</v>
      </c>
      <c r="Q27" s="357">
        <v>0.10901704059631236</v>
      </c>
      <c r="R27" s="356">
        <v>5462.2884899999999</v>
      </c>
      <c r="S27" s="357">
        <v>0.10787543134557964</v>
      </c>
      <c r="T27" s="356">
        <v>4265.1661599999998</v>
      </c>
      <c r="U27" s="357">
        <v>0.10922656289442828</v>
      </c>
      <c r="V27" s="356">
        <v>1955.7106699999997</v>
      </c>
      <c r="W27" s="357">
        <v>0.12561069437027392</v>
      </c>
      <c r="X27" s="356">
        <v>154.62511999999998</v>
      </c>
      <c r="Y27" s="357">
        <v>0.14749744322860006</v>
      </c>
      <c r="Z27" s="356">
        <v>817.55482000000006</v>
      </c>
      <c r="AA27" s="357">
        <v>0.115198638339973</v>
      </c>
      <c r="AB27" s="356">
        <v>2806.0655000000002</v>
      </c>
      <c r="AC27" s="357">
        <v>0.16910325062929465</v>
      </c>
      <c r="AD27" s="356">
        <v>208.71781000000001</v>
      </c>
      <c r="AE27" s="357">
        <v>0.22914060327803171</v>
      </c>
      <c r="AF27" s="356">
        <v>79.597700000000003</v>
      </c>
      <c r="AG27" s="357">
        <v>0.11588445601536615</v>
      </c>
      <c r="AH27" s="356">
        <v>850.16910999999993</v>
      </c>
      <c r="AI27" s="357">
        <v>8.592909057355079E-2</v>
      </c>
      <c r="AJ27" s="356">
        <v>1221.44544</v>
      </c>
      <c r="AK27" s="357">
        <v>9.2992138860836945E-2</v>
      </c>
      <c r="AL27" s="356">
        <v>697.39076999999997</v>
      </c>
      <c r="AM27" s="357">
        <v>9.4005805217024313E-2</v>
      </c>
      <c r="AN27" s="356">
        <v>994.75443999999993</v>
      </c>
      <c r="AO27" s="357">
        <v>0.10018961581986638</v>
      </c>
      <c r="AP27" s="356">
        <v>992.92868000000021</v>
      </c>
      <c r="AQ27" s="357">
        <v>9.397739214200708E-2</v>
      </c>
      <c r="AR27" s="356">
        <v>27333.345480000004</v>
      </c>
      <c r="AS27" s="357">
        <v>9.4052231942683903E-2</v>
      </c>
    </row>
    <row r="28" spans="1:45" ht="19.5">
      <c r="A28" s="345" t="s">
        <v>410</v>
      </c>
      <c r="B28" s="356">
        <v>123.47499999999999</v>
      </c>
      <c r="C28" s="357">
        <v>2.1330273792682229E-2</v>
      </c>
      <c r="D28" s="356">
        <v>92.23026999999999</v>
      </c>
      <c r="E28" s="357">
        <v>1.7115205598500785E-2</v>
      </c>
      <c r="F28" s="356">
        <v>55.316800000000001</v>
      </c>
      <c r="G28" s="357">
        <v>1.1667225268443382E-2</v>
      </c>
      <c r="H28" s="356">
        <v>409.29141000000004</v>
      </c>
      <c r="I28" s="357">
        <v>2.1059772271709652E-2</v>
      </c>
      <c r="J28" s="356">
        <v>35.78443</v>
      </c>
      <c r="K28" s="357">
        <v>2.3556997680923602E-2</v>
      </c>
      <c r="L28" s="356">
        <v>795.41528000000005</v>
      </c>
      <c r="M28" s="357">
        <v>2.2333012538714652E-2</v>
      </c>
      <c r="N28" s="356">
        <v>610.85145</v>
      </c>
      <c r="O28" s="357">
        <v>3.1400158187231936E-2</v>
      </c>
      <c r="P28" s="356">
        <v>2559.0660699999999</v>
      </c>
      <c r="Q28" s="357">
        <v>0.15851191000177106</v>
      </c>
      <c r="R28" s="356">
        <v>7655.26854</v>
      </c>
      <c r="S28" s="357">
        <v>0.15118487376318451</v>
      </c>
      <c r="T28" s="356">
        <v>5478.8035600000003</v>
      </c>
      <c r="U28" s="357">
        <v>0.14030658107644689</v>
      </c>
      <c r="V28" s="356">
        <v>2586.7223899999999</v>
      </c>
      <c r="W28" s="357">
        <v>0.16613909231831034</v>
      </c>
      <c r="X28" s="356">
        <v>0</v>
      </c>
      <c r="Y28" s="357">
        <v>0</v>
      </c>
      <c r="Z28" s="356">
        <v>0</v>
      </c>
      <c r="AA28" s="357">
        <v>0</v>
      </c>
      <c r="AB28" s="356">
        <v>0</v>
      </c>
      <c r="AC28" s="357">
        <v>0</v>
      </c>
      <c r="AD28" s="356">
        <v>0</v>
      </c>
      <c r="AE28" s="357">
        <v>0</v>
      </c>
      <c r="AF28" s="356">
        <v>0</v>
      </c>
      <c r="AG28" s="357">
        <v>0</v>
      </c>
      <c r="AH28" s="356">
        <v>0</v>
      </c>
      <c r="AI28" s="357">
        <v>0</v>
      </c>
      <c r="AJ28" s="356">
        <v>199.76</v>
      </c>
      <c r="AK28" s="357">
        <v>1.5208300797161097E-2</v>
      </c>
      <c r="AL28" s="356">
        <v>99.88</v>
      </c>
      <c r="AM28" s="357">
        <v>1.3463470164763422E-2</v>
      </c>
      <c r="AN28" s="356">
        <v>169.79599999999999</v>
      </c>
      <c r="AO28" s="357">
        <v>1.7101502967657056E-2</v>
      </c>
      <c r="AP28" s="356">
        <v>0</v>
      </c>
      <c r="AQ28" s="357">
        <v>0</v>
      </c>
      <c r="AR28" s="356">
        <v>20871.661199999999</v>
      </c>
      <c r="AS28" s="357">
        <v>7.1818004190078957E-2</v>
      </c>
    </row>
    <row r="29" spans="1:45" ht="19.5">
      <c r="A29" s="343" t="s">
        <v>411</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1600</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417</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0</v>
      </c>
      <c r="AK31" s="357">
        <v>0</v>
      </c>
      <c r="AL31" s="356">
        <v>0</v>
      </c>
      <c r="AM31" s="357">
        <v>0</v>
      </c>
      <c r="AN31" s="356">
        <v>0</v>
      </c>
      <c r="AO31" s="357">
        <v>0</v>
      </c>
      <c r="AP31" s="356">
        <v>0</v>
      </c>
      <c r="AQ31" s="357">
        <v>0</v>
      </c>
      <c r="AR31" s="356">
        <v>0</v>
      </c>
      <c r="AS31" s="357">
        <v>0</v>
      </c>
    </row>
    <row r="32" spans="1:45" ht="18">
      <c r="A32" s="336" t="s">
        <v>418</v>
      </c>
      <c r="B32" s="354">
        <v>5797.3212400000002</v>
      </c>
      <c r="C32" s="355">
        <v>1.0014857202942462</v>
      </c>
      <c r="D32" s="354">
        <v>5395.8881900000006</v>
      </c>
      <c r="E32" s="355">
        <v>1.0013169836581015</v>
      </c>
      <c r="F32" s="354">
        <v>4747.4232899999997</v>
      </c>
      <c r="G32" s="355">
        <v>1.0013098546749741</v>
      </c>
      <c r="H32" s="354">
        <v>19461.246439999999</v>
      </c>
      <c r="I32" s="355">
        <v>1.0013633517254128</v>
      </c>
      <c r="J32" s="354">
        <v>1520.2176800000002</v>
      </c>
      <c r="K32" s="355">
        <v>1.0007638618879513</v>
      </c>
      <c r="L32" s="354">
        <v>35670.32331</v>
      </c>
      <c r="M32" s="355">
        <v>1.0015218437119231</v>
      </c>
      <c r="N32" s="354">
        <v>19492.025549999998</v>
      </c>
      <c r="O32" s="355">
        <v>1.0019664939152826</v>
      </c>
      <c r="P32" s="354">
        <v>16167.0435</v>
      </c>
      <c r="Q32" s="355">
        <v>1.0014078863804863</v>
      </c>
      <c r="R32" s="354">
        <v>50679.959820000026</v>
      </c>
      <c r="S32" s="355">
        <v>1.0008849836781777</v>
      </c>
      <c r="T32" s="354">
        <v>39088.294040000023</v>
      </c>
      <c r="U32" s="355">
        <v>1.001011413678657</v>
      </c>
      <c r="V32" s="354">
        <v>15583.062299999996</v>
      </c>
      <c r="W32" s="355">
        <v>1.0008634231761069</v>
      </c>
      <c r="X32" s="354">
        <v>1049.3337799999999</v>
      </c>
      <c r="Y32" s="355">
        <v>1.0009631659034595</v>
      </c>
      <c r="Z32" s="354">
        <v>7198.8394100000005</v>
      </c>
      <c r="AA32" s="355">
        <v>1.0143619453679382</v>
      </c>
      <c r="AB32" s="354">
        <v>16786.740280000002</v>
      </c>
      <c r="AC32" s="355">
        <v>1.0116272584576933</v>
      </c>
      <c r="AD32" s="354">
        <v>934.14493999999991</v>
      </c>
      <c r="AE32" s="355">
        <v>1.0255499283972014</v>
      </c>
      <c r="AF32" s="354">
        <v>693.99573999999996</v>
      </c>
      <c r="AG32" s="355">
        <v>1.010372395268726</v>
      </c>
      <c r="AH32" s="354">
        <v>9918.2559499999988</v>
      </c>
      <c r="AI32" s="355">
        <v>1.0024672783738391</v>
      </c>
      <c r="AJ32" s="354">
        <v>13191.812370000001</v>
      </c>
      <c r="AK32" s="355">
        <v>1.0043304494526966</v>
      </c>
      <c r="AL32" s="354">
        <v>7462.9525300000005</v>
      </c>
      <c r="AM32" s="355">
        <v>1.0059795627623218</v>
      </c>
      <c r="AN32" s="354">
        <v>9951.7131699999991</v>
      </c>
      <c r="AO32" s="355">
        <v>1.0023160281162502</v>
      </c>
      <c r="AP32" s="354">
        <v>10587.781010000001</v>
      </c>
      <c r="AQ32" s="355">
        <v>1.0020982049692286</v>
      </c>
      <c r="AR32" s="354">
        <v>291378.37453999999</v>
      </c>
      <c r="AS32" s="355">
        <v>1.0026136934233159</v>
      </c>
    </row>
    <row r="33" spans="1:45" ht="19.5">
      <c r="A33" s="343" t="s">
        <v>419</v>
      </c>
      <c r="B33" s="356">
        <v>8.6004199999999997</v>
      </c>
      <c r="C33" s="357">
        <v>1.4857202942462856E-3</v>
      </c>
      <c r="D33" s="356">
        <v>7.0969499999999996</v>
      </c>
      <c r="E33" s="357">
        <v>1.3169836581014038E-3</v>
      </c>
      <c r="F33" s="356">
        <v>6.2103000000000002</v>
      </c>
      <c r="G33" s="357">
        <v>1.30985467497422E-3</v>
      </c>
      <c r="H33" s="356">
        <v>26.496399999999994</v>
      </c>
      <c r="I33" s="357">
        <v>1.3633517254127748E-3</v>
      </c>
      <c r="J33" s="356">
        <v>1.1603500000000002</v>
      </c>
      <c r="K33" s="357">
        <v>7.6386188795125995E-4</v>
      </c>
      <c r="L33" s="356">
        <v>54.202169999999981</v>
      </c>
      <c r="M33" s="357">
        <v>1.5218437119230883E-3</v>
      </c>
      <c r="N33" s="356">
        <v>38.255720000000004</v>
      </c>
      <c r="O33" s="357">
        <v>1.9664939152824351E-3</v>
      </c>
      <c r="P33" s="356">
        <v>22.729360000000003</v>
      </c>
      <c r="Q33" s="357">
        <v>1.4078863804863997E-3</v>
      </c>
      <c r="R33" s="356">
        <v>44.811279999999996</v>
      </c>
      <c r="S33" s="357">
        <v>8.8498367817763243E-4</v>
      </c>
      <c r="T33" s="356">
        <v>39.494490000000006</v>
      </c>
      <c r="U33" s="357">
        <v>1.0114136786568638E-3</v>
      </c>
      <c r="V33" s="356">
        <v>13.443169999999999</v>
      </c>
      <c r="W33" s="357">
        <v>8.6342317610694195E-4</v>
      </c>
      <c r="X33" s="356">
        <v>1.0097100000000001</v>
      </c>
      <c r="Y33" s="357">
        <v>9.6316590345960486E-4</v>
      </c>
      <c r="Z33" s="356">
        <v>101.92549000000001</v>
      </c>
      <c r="AA33" s="357">
        <v>1.4361945367938183E-2</v>
      </c>
      <c r="AB33" s="356">
        <v>192.94040000000001</v>
      </c>
      <c r="AC33" s="357">
        <v>1.1627258457693294E-2</v>
      </c>
      <c r="AD33" s="356">
        <v>23.272719999999996</v>
      </c>
      <c r="AE33" s="357">
        <v>2.5549928397201528E-2</v>
      </c>
      <c r="AF33" s="356">
        <v>7.1245000000000003</v>
      </c>
      <c r="AG33" s="357">
        <v>1.0372395268726058E-2</v>
      </c>
      <c r="AH33" s="356">
        <v>24.410869999999999</v>
      </c>
      <c r="AI33" s="357">
        <v>2.4672783738392632E-3</v>
      </c>
      <c r="AJ33" s="356">
        <v>56.880160000000004</v>
      </c>
      <c r="AK33" s="357">
        <v>4.3304494526964898E-3</v>
      </c>
      <c r="AL33" s="356">
        <v>44.359939999999995</v>
      </c>
      <c r="AM33" s="357">
        <v>5.9795627623217404E-3</v>
      </c>
      <c r="AN33" s="356">
        <v>22.995190000000001</v>
      </c>
      <c r="AO33" s="357">
        <v>2.3160281162503114E-3</v>
      </c>
      <c r="AP33" s="356">
        <v>22.16882</v>
      </c>
      <c r="AQ33" s="357">
        <v>2.0982049692285744E-3</v>
      </c>
      <c r="AR33" s="356">
        <v>759.58840999999973</v>
      </c>
      <c r="AS33" s="357">
        <v>2.6136934233157924E-3</v>
      </c>
    </row>
    <row r="34" spans="1:45" ht="22.5" customHeight="1">
      <c r="A34" s="832" t="s">
        <v>420</v>
      </c>
      <c r="B34" s="833">
        <v>5788.7208200000005</v>
      </c>
      <c r="C34" s="834">
        <v>1</v>
      </c>
      <c r="D34" s="833">
        <v>5388.7912400000005</v>
      </c>
      <c r="E34" s="834">
        <v>1</v>
      </c>
      <c r="F34" s="833">
        <v>4741.21299</v>
      </c>
      <c r="G34" s="834">
        <v>1</v>
      </c>
      <c r="H34" s="833">
        <v>19434.750039999999</v>
      </c>
      <c r="I34" s="834">
        <v>1</v>
      </c>
      <c r="J34" s="833">
        <v>1519.0573300000001</v>
      </c>
      <c r="K34" s="834">
        <v>1</v>
      </c>
      <c r="L34" s="833">
        <v>35616.121140000003</v>
      </c>
      <c r="M34" s="834">
        <v>1</v>
      </c>
      <c r="N34" s="833">
        <v>19453.769829999997</v>
      </c>
      <c r="O34" s="834">
        <v>1</v>
      </c>
      <c r="P34" s="833">
        <v>16144.31414</v>
      </c>
      <c r="Q34" s="834">
        <v>1</v>
      </c>
      <c r="R34" s="833">
        <v>50635.148540000024</v>
      </c>
      <c r="S34" s="834">
        <v>1</v>
      </c>
      <c r="T34" s="833">
        <v>39048.799550000018</v>
      </c>
      <c r="U34" s="834">
        <v>1</v>
      </c>
      <c r="V34" s="833">
        <v>15569.619129999995</v>
      </c>
      <c r="W34" s="834">
        <v>1</v>
      </c>
      <c r="X34" s="833">
        <v>1048.3240700000001</v>
      </c>
      <c r="Y34" s="834">
        <v>1</v>
      </c>
      <c r="Z34" s="833">
        <v>7096.91392</v>
      </c>
      <c r="AA34" s="834">
        <v>1</v>
      </c>
      <c r="AB34" s="833">
        <v>16593.799880000002</v>
      </c>
      <c r="AC34" s="834">
        <v>1</v>
      </c>
      <c r="AD34" s="833">
        <v>910.87221999999997</v>
      </c>
      <c r="AE34" s="834">
        <v>1</v>
      </c>
      <c r="AF34" s="833">
        <v>686.87123999999994</v>
      </c>
      <c r="AG34" s="834">
        <v>1</v>
      </c>
      <c r="AH34" s="833">
        <v>9893.845080000001</v>
      </c>
      <c r="AI34" s="834">
        <v>1</v>
      </c>
      <c r="AJ34" s="833">
        <v>13134.932210000001</v>
      </c>
      <c r="AK34" s="834">
        <v>1</v>
      </c>
      <c r="AL34" s="833">
        <v>7418.5925900000002</v>
      </c>
      <c r="AM34" s="834">
        <v>1</v>
      </c>
      <c r="AN34" s="833">
        <v>9928.7179800000013</v>
      </c>
      <c r="AO34" s="834">
        <v>1</v>
      </c>
      <c r="AP34" s="833">
        <v>10565.61219</v>
      </c>
      <c r="AQ34" s="834">
        <v>1</v>
      </c>
      <c r="AR34" s="833">
        <v>290618.78612999996</v>
      </c>
      <c r="AS34" s="834">
        <v>1</v>
      </c>
    </row>
    <row r="35" spans="1:45" ht="19.5">
      <c r="A35" s="345" t="s">
        <v>421</v>
      </c>
      <c r="B35" s="356">
        <v>-1.0580799999999999</v>
      </c>
      <c r="C35" s="357">
        <v>-1.8278304186727039E-4</v>
      </c>
      <c r="D35" s="356">
        <v>-1.00132</v>
      </c>
      <c r="E35" s="357">
        <v>-1.858153258132152E-4</v>
      </c>
      <c r="F35" s="356">
        <v>-0.39707999999999999</v>
      </c>
      <c r="G35" s="357">
        <v>-8.3750719665517489E-5</v>
      </c>
      <c r="H35" s="356">
        <v>-3.4663600000000003</v>
      </c>
      <c r="I35" s="357">
        <v>-1.7835886712541432E-4</v>
      </c>
      <c r="J35" s="356">
        <v>0</v>
      </c>
      <c r="K35" s="357">
        <v>0</v>
      </c>
      <c r="L35" s="356">
        <v>-6.4380699999999997</v>
      </c>
      <c r="M35" s="357">
        <v>-1.8076280610943585E-4</v>
      </c>
      <c r="N35" s="356">
        <v>-3.3664500000000004</v>
      </c>
      <c r="O35" s="357">
        <v>-1.7304872163175999E-4</v>
      </c>
      <c r="P35" s="356">
        <v>4.0559099999999999</v>
      </c>
      <c r="Q35" s="357">
        <v>2.5122838696199949E-4</v>
      </c>
      <c r="R35" s="356">
        <v>12.674709999999999</v>
      </c>
      <c r="S35" s="357">
        <v>2.5031446268963575E-4</v>
      </c>
      <c r="T35" s="356">
        <v>9.6327800000000003</v>
      </c>
      <c r="U35" s="357">
        <v>2.4668568844647096E-4</v>
      </c>
      <c r="V35" s="356">
        <v>4.0559099999999999</v>
      </c>
      <c r="W35" s="357">
        <v>2.6050155537748218E-4</v>
      </c>
      <c r="X35" s="356">
        <v>0</v>
      </c>
      <c r="Y35" s="357">
        <v>0</v>
      </c>
      <c r="Z35" s="356">
        <v>0</v>
      </c>
      <c r="AA35" s="357">
        <v>0</v>
      </c>
      <c r="AB35" s="356">
        <v>0</v>
      </c>
      <c r="AC35" s="357">
        <v>0</v>
      </c>
      <c r="AD35" s="356">
        <v>0</v>
      </c>
      <c r="AE35" s="357">
        <v>0</v>
      </c>
      <c r="AF35" s="356">
        <v>0</v>
      </c>
      <c r="AG35" s="357">
        <v>0</v>
      </c>
      <c r="AH35" s="356">
        <v>0</v>
      </c>
      <c r="AI35" s="357">
        <v>0</v>
      </c>
      <c r="AJ35" s="356">
        <v>19.157779999999999</v>
      </c>
      <c r="AK35" s="357">
        <v>1.458536648207033E-3</v>
      </c>
      <c r="AL35" s="356">
        <v>10.757860000000001</v>
      </c>
      <c r="AM35" s="357">
        <v>1.4501214171676194E-3</v>
      </c>
      <c r="AN35" s="356">
        <v>12.5008</v>
      </c>
      <c r="AO35" s="357">
        <v>1.2590547969215254E-3</v>
      </c>
      <c r="AP35" s="356">
        <v>13.1158</v>
      </c>
      <c r="AQ35" s="357">
        <v>1.2413667816062442E-3</v>
      </c>
      <c r="AR35" s="356">
        <v>70.224189999999993</v>
      </c>
      <c r="AS35" s="357">
        <v>2.4163678795557014E-4</v>
      </c>
    </row>
    <row r="36" spans="1:45" ht="28.5">
      <c r="A36" s="345" t="s">
        <v>422</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503</v>
      </c>
      <c r="B37" s="33"/>
      <c r="C37" s="33"/>
    </row>
    <row r="39" spans="1:45">
      <c r="A39" s="570" t="s">
        <v>81</v>
      </c>
      <c r="B39" s="570"/>
      <c r="C39" s="570"/>
      <c r="AS39" s="24" t="s">
        <v>902</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1162</v>
      </c>
      <c r="B1" s="550"/>
      <c r="C1" s="550"/>
      <c r="D1" s="550"/>
      <c r="E1" s="550"/>
      <c r="F1" s="550"/>
      <c r="G1" s="508"/>
      <c r="H1" s="508"/>
      <c r="I1" s="508"/>
    </row>
    <row r="2" spans="1:9">
      <c r="A2" s="552" t="s">
        <v>1163</v>
      </c>
      <c r="B2" s="550"/>
      <c r="C2" s="550"/>
      <c r="D2" s="550"/>
      <c r="E2" s="550"/>
      <c r="F2" s="550"/>
      <c r="G2" s="508"/>
      <c r="H2" s="508"/>
      <c r="I2" s="508"/>
    </row>
    <row r="4" spans="1:9">
      <c r="A4" s="57" t="s">
        <v>83</v>
      </c>
      <c r="E4" s="57" t="s">
        <v>85</v>
      </c>
      <c r="I4" s="58"/>
    </row>
    <row r="5" spans="1:9">
      <c r="A5" s="507" t="s">
        <v>84</v>
      </c>
      <c r="E5" s="507" t="s">
        <v>86</v>
      </c>
      <c r="I5" s="59"/>
    </row>
    <row r="7" spans="1:9">
      <c r="A7" s="57" t="s">
        <v>1501</v>
      </c>
      <c r="B7" s="57"/>
      <c r="C7" s="57"/>
      <c r="D7" s="57"/>
      <c r="E7" s="57" t="s">
        <v>1502</v>
      </c>
      <c r="F7" s="57"/>
      <c r="G7" s="57"/>
      <c r="I7" s="57"/>
    </row>
    <row r="8" spans="1:9">
      <c r="A8" s="507" t="s">
        <v>1503</v>
      </c>
      <c r="B8" s="507"/>
      <c r="C8" s="507"/>
      <c r="E8" s="507" t="s">
        <v>1504</v>
      </c>
      <c r="F8" s="507"/>
      <c r="G8" s="507"/>
      <c r="H8" s="509"/>
    </row>
    <row r="10" spans="1:9" ht="26.25" customHeight="1">
      <c r="A10" s="122" t="s">
        <v>1505</v>
      </c>
      <c r="B10" s="122" t="s">
        <v>501</v>
      </c>
      <c r="C10" s="122" t="s">
        <v>502</v>
      </c>
      <c r="E10" s="122" t="s">
        <v>1505</v>
      </c>
      <c r="F10" s="122" t="s">
        <v>501</v>
      </c>
      <c r="G10" s="122" t="s">
        <v>502</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2"/>
      <c r="I25" s="1222"/>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33" t="s">
        <v>503</v>
      </c>
      <c r="E36" s="33" t="s">
        <v>500</v>
      </c>
    </row>
    <row r="38" spans="1:9">
      <c r="A38" s="570" t="s">
        <v>81</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1546</v>
      </c>
      <c r="B1" s="1066"/>
      <c r="D1" s="788"/>
    </row>
    <row r="2" spans="1:6" ht="14.25" customHeight="1">
      <c r="A2" s="483" t="s">
        <v>1583</v>
      </c>
      <c r="B2" s="483"/>
      <c r="C2" s="483"/>
      <c r="D2" s="788"/>
    </row>
    <row r="3" spans="1:6" ht="76.5">
      <c r="A3" s="1061" t="s">
        <v>1517</v>
      </c>
      <c r="B3" s="1065" t="s">
        <v>1525</v>
      </c>
      <c r="C3" s="1065" t="s">
        <v>1526</v>
      </c>
      <c r="D3" s="788"/>
    </row>
    <row r="4" spans="1:6" ht="25.5">
      <c r="A4" s="1065"/>
      <c r="B4" s="1072" t="s">
        <v>1669</v>
      </c>
      <c r="C4" s="1073" t="s">
        <v>1670</v>
      </c>
      <c r="D4" s="788"/>
      <c r="E4" s="994"/>
      <c r="F4" s="996"/>
    </row>
    <row r="5" spans="1:6" ht="21.75">
      <c r="A5" s="1070" t="s">
        <v>1532</v>
      </c>
      <c r="B5" s="1062">
        <v>22690</v>
      </c>
      <c r="C5" s="1062">
        <v>5372</v>
      </c>
      <c r="D5" s="999"/>
      <c r="E5" s="994"/>
      <c r="F5" s="995"/>
    </row>
    <row r="6" spans="1:6" ht="22.5">
      <c r="A6" s="1071" t="s">
        <v>1533</v>
      </c>
      <c r="B6" s="79">
        <v>111</v>
      </c>
      <c r="C6" s="79">
        <v>23</v>
      </c>
      <c r="D6" s="999"/>
      <c r="E6" s="994"/>
      <c r="F6" s="995"/>
    </row>
    <row r="7" spans="1:6" ht="22.5">
      <c r="A7" s="1071" t="s">
        <v>1534</v>
      </c>
      <c r="B7" s="79">
        <v>26</v>
      </c>
      <c r="C7" s="79">
        <v>3</v>
      </c>
      <c r="D7" s="999"/>
      <c r="E7" s="994"/>
      <c r="F7" s="995"/>
    </row>
    <row r="8" spans="1:6" ht="22.5">
      <c r="A8" s="1071" t="s">
        <v>1535</v>
      </c>
      <c r="B8" s="79">
        <v>20374</v>
      </c>
      <c r="C8" s="79">
        <v>4953</v>
      </c>
      <c r="D8" s="999"/>
      <c r="E8" s="43"/>
      <c r="F8" s="995"/>
    </row>
    <row r="9" spans="1:6" ht="22.5">
      <c r="A9" s="1071" t="s">
        <v>1536</v>
      </c>
      <c r="B9" s="79">
        <v>2169</v>
      </c>
      <c r="C9" s="79">
        <v>391</v>
      </c>
      <c r="D9" s="999"/>
      <c r="E9" s="994"/>
      <c r="F9" s="995"/>
    </row>
    <row r="10" spans="1:6" ht="15">
      <c r="A10" s="1071" t="s">
        <v>1537</v>
      </c>
      <c r="B10" s="79">
        <v>10</v>
      </c>
      <c r="C10" s="79">
        <v>2</v>
      </c>
      <c r="D10" s="999"/>
      <c r="E10" s="994"/>
      <c r="F10" s="995"/>
    </row>
    <row r="11" spans="1:6" ht="21.75">
      <c r="A11" s="1070" t="s">
        <v>1543</v>
      </c>
      <c r="B11" s="1062">
        <v>4240</v>
      </c>
      <c r="C11" s="1062">
        <v>509</v>
      </c>
      <c r="D11" s="999"/>
      <c r="E11" s="994"/>
      <c r="F11" s="995"/>
    </row>
    <row r="12" spans="1:6" ht="22.5">
      <c r="A12" s="1071" t="s">
        <v>1538</v>
      </c>
      <c r="B12" s="79">
        <v>317</v>
      </c>
      <c r="C12" s="79">
        <v>17</v>
      </c>
      <c r="D12" s="999"/>
      <c r="E12" s="994"/>
      <c r="F12" s="995"/>
    </row>
    <row r="13" spans="1:6" ht="15">
      <c r="A13" s="1071" t="s">
        <v>1539</v>
      </c>
      <c r="B13" s="79">
        <v>3881</v>
      </c>
      <c r="C13" s="79">
        <v>490</v>
      </c>
      <c r="D13" s="999"/>
      <c r="E13" s="43"/>
      <c r="F13" s="995"/>
    </row>
    <row r="14" spans="1:6" ht="22.5">
      <c r="A14" s="1071" t="s">
        <v>1536</v>
      </c>
      <c r="B14" s="79">
        <v>42</v>
      </c>
      <c r="C14" s="79">
        <v>2</v>
      </c>
      <c r="D14" s="999"/>
      <c r="E14" s="994"/>
      <c r="F14" s="995"/>
    </row>
    <row r="15" spans="1:6">
      <c r="A15" s="1071" t="s">
        <v>1540</v>
      </c>
      <c r="B15" s="79">
        <v>0</v>
      </c>
      <c r="C15" s="79">
        <v>0</v>
      </c>
      <c r="D15" s="999"/>
    </row>
    <row r="16" spans="1:6">
      <c r="A16" s="1063" t="s">
        <v>1518</v>
      </c>
      <c r="B16" s="1064">
        <v>26930</v>
      </c>
      <c r="C16" s="1064">
        <v>5881</v>
      </c>
      <c r="D16" s="788"/>
    </row>
    <row r="17" spans="1:5">
      <c r="A17" s="33" t="s">
        <v>503</v>
      </c>
      <c r="B17" s="788"/>
      <c r="C17" s="788"/>
      <c r="D17" s="788"/>
    </row>
    <row r="18" spans="1:5">
      <c r="A18" s="33"/>
      <c r="B18" s="788"/>
      <c r="C18" s="788"/>
      <c r="E18" s="653"/>
    </row>
    <row r="19" spans="1:5">
      <c r="A19" s="1069" t="s">
        <v>1671</v>
      </c>
      <c r="B19" s="1069"/>
      <c r="C19" s="1069"/>
      <c r="E19" s="653"/>
    </row>
    <row r="20" spans="1:5">
      <c r="A20" s="483" t="s">
        <v>1672</v>
      </c>
      <c r="B20" s="1068"/>
      <c r="C20" s="1068"/>
      <c r="E20" s="488"/>
    </row>
    <row r="21" spans="1:5" ht="14.25" customHeight="1">
      <c r="A21" s="1223"/>
      <c r="B21" s="1223"/>
      <c r="C21" s="1223"/>
      <c r="E21" s="13" t="s">
        <v>1241</v>
      </c>
    </row>
    <row r="22" spans="1:5" ht="63.75">
      <c r="A22" s="1065"/>
      <c r="B22" s="1224" t="s">
        <v>1519</v>
      </c>
      <c r="C22" s="1224"/>
      <c r="D22" s="1224"/>
      <c r="E22" s="1065" t="s">
        <v>1520</v>
      </c>
    </row>
    <row r="23" spans="1:5" ht="114.75">
      <c r="A23" s="1061" t="s">
        <v>1513</v>
      </c>
      <c r="B23" s="1065" t="s">
        <v>1521</v>
      </c>
      <c r="C23" s="1065" t="s">
        <v>1522</v>
      </c>
      <c r="D23" s="1065" t="s">
        <v>1523</v>
      </c>
      <c r="E23" s="1065" t="s">
        <v>1524</v>
      </c>
    </row>
    <row r="24" spans="1:5" ht="21.75">
      <c r="A24" s="1070" t="s">
        <v>1541</v>
      </c>
      <c r="B24" s="1062">
        <v>28087.463100000001</v>
      </c>
      <c r="C24" s="1062">
        <v>33791.157739999995</v>
      </c>
      <c r="D24" s="1062">
        <v>545.63684000000012</v>
      </c>
      <c r="E24" s="1062">
        <v>192988.48723000003</v>
      </c>
    </row>
    <row r="25" spans="1:5" ht="22.5">
      <c r="A25" s="1071" t="s">
        <v>1527</v>
      </c>
      <c r="B25" s="79">
        <v>137.77817999999999</v>
      </c>
      <c r="C25" s="79">
        <v>0</v>
      </c>
      <c r="D25" s="79">
        <v>0</v>
      </c>
      <c r="E25" s="79">
        <v>736.48338999999987</v>
      </c>
    </row>
    <row r="26" spans="1:5" ht="22.5">
      <c r="A26" s="1071" t="s">
        <v>1528</v>
      </c>
      <c r="B26" s="79">
        <v>44.036169999999998</v>
      </c>
      <c r="C26" s="79">
        <v>0</v>
      </c>
      <c r="D26" s="79">
        <v>0</v>
      </c>
      <c r="E26" s="79">
        <v>128.86872</v>
      </c>
    </row>
    <row r="27" spans="1:5" ht="22.5">
      <c r="A27" s="1071" t="s">
        <v>1529</v>
      </c>
      <c r="B27" s="79">
        <v>25255.410250000001</v>
      </c>
      <c r="C27" s="79">
        <v>31536.050210000001</v>
      </c>
      <c r="D27" s="79">
        <v>545.63684000000012</v>
      </c>
      <c r="E27" s="79">
        <v>178709.18366000004</v>
      </c>
    </row>
    <row r="28" spans="1:5" ht="22.5">
      <c r="A28" s="1071" t="s">
        <v>1530</v>
      </c>
      <c r="B28" s="79">
        <v>2633.4621299999999</v>
      </c>
      <c r="C28" s="79">
        <v>2255.1075300000002</v>
      </c>
      <c r="D28" s="79">
        <v>0</v>
      </c>
      <c r="E28" s="79">
        <v>13373.667380000001</v>
      </c>
    </row>
    <row r="29" spans="1:5">
      <c r="A29" s="1071" t="s">
        <v>1514</v>
      </c>
      <c r="B29" s="79">
        <v>16.77637</v>
      </c>
      <c r="C29" s="79">
        <v>0</v>
      </c>
      <c r="D29" s="79">
        <v>0</v>
      </c>
      <c r="E29" s="79">
        <v>40.284080000000003</v>
      </c>
    </row>
    <row r="30" spans="1:5" ht="21.75">
      <c r="A30" s="1070" t="s">
        <v>1542</v>
      </c>
      <c r="B30" s="1062">
        <v>7279.7119299999995</v>
      </c>
      <c r="C30" s="1062">
        <v>2299.6612</v>
      </c>
      <c r="D30" s="1062">
        <v>3.3476300000000001</v>
      </c>
      <c r="E30" s="1062">
        <v>10291.031729999999</v>
      </c>
    </row>
    <row r="31" spans="1:5" ht="22.5">
      <c r="A31" s="1071" t="s">
        <v>1531</v>
      </c>
      <c r="B31" s="79">
        <v>584.87995000000012</v>
      </c>
      <c r="C31" s="79">
        <v>227.75683999999998</v>
      </c>
      <c r="D31" s="79">
        <v>0.47576000000000002</v>
      </c>
      <c r="E31" s="79">
        <v>493.21478999999999</v>
      </c>
    </row>
    <row r="32" spans="1:5">
      <c r="A32" s="1071" t="s">
        <v>1515</v>
      </c>
      <c r="B32" s="79">
        <v>6694.8319799999999</v>
      </c>
      <c r="C32" s="79">
        <v>2071.90436</v>
      </c>
      <c r="D32" s="79">
        <v>2.8718699999999999</v>
      </c>
      <c r="E32" s="79">
        <v>9797.8169399999988</v>
      </c>
    </row>
    <row r="33" spans="1:5">
      <c r="A33" s="1071" t="s">
        <v>1514</v>
      </c>
      <c r="B33" s="79">
        <v>0</v>
      </c>
      <c r="C33" s="79">
        <v>0</v>
      </c>
      <c r="D33" s="79">
        <v>0</v>
      </c>
      <c r="E33" s="79">
        <v>0</v>
      </c>
    </row>
    <row r="34" spans="1:5" ht="14.25" customHeight="1">
      <c r="A34" s="1063" t="s">
        <v>1516</v>
      </c>
      <c r="B34" s="1064">
        <v>35367.175029999999</v>
      </c>
      <c r="C34" s="1064">
        <v>36090.818939999997</v>
      </c>
      <c r="D34" s="1064">
        <v>548.98446999999999</v>
      </c>
      <c r="E34" s="1064">
        <v>203279.51896000002</v>
      </c>
    </row>
    <row r="35" spans="1:5" ht="14.25" customHeight="1">
      <c r="A35" s="33" t="s">
        <v>503</v>
      </c>
      <c r="B35" s="1046"/>
      <c r="C35" s="787"/>
      <c r="D35" s="26"/>
      <c r="E35" s="1046"/>
    </row>
    <row r="36" spans="1:5">
      <c r="A36" s="55" t="s">
        <v>917</v>
      </c>
      <c r="B36" s="1044"/>
      <c r="C36" s="1225"/>
      <c r="D36" s="1225"/>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947</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1547</v>
      </c>
      <c r="B1" s="262"/>
      <c r="C1" s="262"/>
      <c r="D1" s="262"/>
    </row>
    <row r="2" spans="1:4">
      <c r="A2" s="483" t="s">
        <v>1548</v>
      </c>
      <c r="B2" s="262"/>
      <c r="C2" s="262"/>
      <c r="D2" s="262"/>
    </row>
    <row r="3" spans="1:4">
      <c r="A3" s="262"/>
      <c r="B3" s="262"/>
      <c r="C3" s="262"/>
      <c r="D3" s="262"/>
    </row>
    <row r="4" spans="1:4">
      <c r="A4" s="262"/>
      <c r="B4" s="262"/>
      <c r="C4" s="262"/>
      <c r="D4" s="13" t="s">
        <v>1241</v>
      </c>
    </row>
    <row r="5" spans="1:4" ht="48" customHeight="1">
      <c r="A5" s="1226" t="s">
        <v>286</v>
      </c>
      <c r="B5" s="772" t="s">
        <v>885</v>
      </c>
      <c r="C5" s="1228" t="s">
        <v>324</v>
      </c>
      <c r="D5" s="1228"/>
    </row>
    <row r="6" spans="1:4" ht="26.25" customHeight="1">
      <c r="A6" s="1227"/>
      <c r="B6" s="773" t="s">
        <v>1669</v>
      </c>
      <c r="C6" s="774" t="s">
        <v>325</v>
      </c>
      <c r="D6" s="774" t="s">
        <v>326</v>
      </c>
    </row>
    <row r="7" spans="1:4">
      <c r="A7" s="415" t="s">
        <v>886</v>
      </c>
      <c r="B7" s="416">
        <v>1527.8127299999999</v>
      </c>
      <c r="C7" s="417">
        <v>-5.9632857374936066E-3</v>
      </c>
      <c r="D7" s="416">
        <v>-9.1654399999999434</v>
      </c>
    </row>
    <row r="8" spans="1:4">
      <c r="A8" s="415" t="s">
        <v>891</v>
      </c>
      <c r="B8" s="416">
        <v>1235.9599300000002</v>
      </c>
      <c r="C8" s="417">
        <v>0.13096733518611203</v>
      </c>
      <c r="D8" s="416">
        <v>143.12560000000011</v>
      </c>
    </row>
    <row r="9" spans="1:4">
      <c r="A9" s="415" t="s">
        <v>892</v>
      </c>
      <c r="B9" s="416">
        <v>648399.58302000002</v>
      </c>
      <c r="C9" s="417">
        <v>0.28706186196682482</v>
      </c>
      <c r="D9" s="416">
        <v>144616.81842999996</v>
      </c>
    </row>
    <row r="10" spans="1:4">
      <c r="A10" s="415" t="s">
        <v>1309</v>
      </c>
      <c r="B10" s="416">
        <v>0</v>
      </c>
      <c r="C10" s="474">
        <v>0</v>
      </c>
      <c r="D10" s="469">
        <v>0</v>
      </c>
    </row>
    <row r="11" spans="1:4">
      <c r="A11" s="415" t="s">
        <v>887</v>
      </c>
      <c r="B11" s="416">
        <v>625.54882000000009</v>
      </c>
      <c r="C11" s="417">
        <v>-0.30943110030789678</v>
      </c>
      <c r="D11" s="416">
        <v>-280.29680999999994</v>
      </c>
    </row>
    <row r="12" spans="1:4">
      <c r="A12" s="415" t="s">
        <v>888</v>
      </c>
      <c r="B12" s="416">
        <v>547.72996000000001</v>
      </c>
      <c r="C12" s="417">
        <v>0.12994092611551888</v>
      </c>
      <c r="D12" s="416">
        <v>62.98783999999997</v>
      </c>
    </row>
    <row r="13" spans="1:4">
      <c r="A13" s="415" t="s">
        <v>893</v>
      </c>
      <c r="B13" s="416">
        <v>47918.815479999997</v>
      </c>
      <c r="C13" s="417">
        <v>-3.435833071753247E-2</v>
      </c>
      <c r="D13" s="416">
        <v>-1704.9911600000039</v>
      </c>
    </row>
    <row r="14" spans="1:4" ht="22.5">
      <c r="A14" s="418" t="s">
        <v>894</v>
      </c>
      <c r="B14" s="416">
        <v>93.220889999999997</v>
      </c>
      <c r="C14" s="417">
        <v>0.11787469610095469</v>
      </c>
      <c r="D14" s="416">
        <v>9.8297100000000057</v>
      </c>
    </row>
    <row r="15" spans="1:4">
      <c r="A15" s="775" t="s">
        <v>889</v>
      </c>
      <c r="B15" s="776">
        <v>700348.67082999996</v>
      </c>
      <c r="C15" s="777">
        <v>0.2562074496489859</v>
      </c>
      <c r="D15" s="776">
        <v>142838.30816999983</v>
      </c>
    </row>
    <row r="16" spans="1:4">
      <c r="A16" s="415" t="s">
        <v>895</v>
      </c>
      <c r="B16" s="416">
        <v>1476.2283300000001</v>
      </c>
      <c r="C16" s="417">
        <v>0</v>
      </c>
      <c r="D16" s="416">
        <v>1476.2283300000001</v>
      </c>
    </row>
    <row r="17" spans="1:4">
      <c r="A17" s="418" t="s">
        <v>896</v>
      </c>
      <c r="B17" s="416">
        <v>29762.581340000001</v>
      </c>
      <c r="C17" s="417">
        <v>0.18084352468570297</v>
      </c>
      <c r="D17" s="416">
        <v>4558.0722600000017</v>
      </c>
    </row>
    <row r="18" spans="1:4" ht="22.5">
      <c r="A18" s="418" t="s">
        <v>898</v>
      </c>
      <c r="B18" s="416">
        <v>0</v>
      </c>
      <c r="C18" s="474">
        <v>0</v>
      </c>
      <c r="D18" s="469">
        <v>0</v>
      </c>
    </row>
    <row r="19" spans="1:4">
      <c r="A19" s="415" t="s">
        <v>899</v>
      </c>
      <c r="B19" s="416">
        <v>0</v>
      </c>
      <c r="C19" s="474">
        <v>0</v>
      </c>
      <c r="D19" s="469">
        <v>0</v>
      </c>
    </row>
    <row r="20" spans="1:4">
      <c r="A20" s="415" t="s">
        <v>1310</v>
      </c>
      <c r="B20" s="416">
        <v>13942.731920000002</v>
      </c>
      <c r="C20" s="474">
        <v>0</v>
      </c>
      <c r="D20" s="469">
        <v>13942.731920000002</v>
      </c>
    </row>
    <row r="21" spans="1:4">
      <c r="A21" s="415" t="s">
        <v>1311</v>
      </c>
      <c r="B21" s="416">
        <v>612487.13999000005</v>
      </c>
      <c r="C21" s="474">
        <v>0.25233840015581332</v>
      </c>
      <c r="D21" s="469">
        <v>123412.35005000001</v>
      </c>
    </row>
    <row r="22" spans="1:4">
      <c r="A22" s="415" t="s">
        <v>1312</v>
      </c>
      <c r="B22" s="416">
        <v>0</v>
      </c>
      <c r="C22" s="474">
        <v>0</v>
      </c>
      <c r="D22" s="469">
        <v>0</v>
      </c>
    </row>
    <row r="23" spans="1:4">
      <c r="A23" s="415" t="s">
        <v>1313</v>
      </c>
      <c r="B23" s="416">
        <v>0</v>
      </c>
      <c r="C23" s="474">
        <v>0</v>
      </c>
      <c r="D23" s="469">
        <v>0</v>
      </c>
    </row>
    <row r="24" spans="1:4">
      <c r="A24" s="415" t="s">
        <v>1314</v>
      </c>
      <c r="B24" s="416">
        <v>0</v>
      </c>
      <c r="C24" s="474">
        <v>0</v>
      </c>
      <c r="D24" s="469">
        <v>0</v>
      </c>
    </row>
    <row r="25" spans="1:4">
      <c r="A25" s="415" t="s">
        <v>1315</v>
      </c>
      <c r="B25" s="416">
        <v>4049.0971199999999</v>
      </c>
      <c r="C25" s="474">
        <v>0.10031057470818472</v>
      </c>
      <c r="D25" s="469">
        <v>369.13874000000021</v>
      </c>
    </row>
    <row r="26" spans="1:4">
      <c r="A26" s="418" t="s">
        <v>900</v>
      </c>
      <c r="B26" s="416">
        <v>39905.186230000007</v>
      </c>
      <c r="C26" s="417">
        <v>1.2611539668267557E-2</v>
      </c>
      <c r="D26" s="416">
        <v>496.99793000000716</v>
      </c>
    </row>
    <row r="27" spans="1:4" ht="22.5">
      <c r="A27" s="418" t="s">
        <v>901</v>
      </c>
      <c r="B27" s="416">
        <v>201.93422999999999</v>
      </c>
      <c r="C27" s="417">
        <v>0.41294798042163761</v>
      </c>
      <c r="D27" s="416">
        <v>59.017269999999961</v>
      </c>
    </row>
    <row r="28" spans="1:4">
      <c r="A28" s="775" t="s">
        <v>890</v>
      </c>
      <c r="B28" s="776">
        <v>700348.67082999996</v>
      </c>
      <c r="C28" s="777">
        <v>0.2562074496489859</v>
      </c>
      <c r="D28" s="776">
        <v>142838.30816999983</v>
      </c>
    </row>
    <row r="29" spans="1:4">
      <c r="A29" s="415" t="s">
        <v>908</v>
      </c>
      <c r="B29" s="416">
        <v>1476.2283300000001</v>
      </c>
      <c r="C29" s="474">
        <v>0</v>
      </c>
      <c r="D29" s="469">
        <v>1476.2283300000001</v>
      </c>
    </row>
    <row r="30" spans="1:4">
      <c r="A30" s="33" t="s">
        <v>503</v>
      </c>
      <c r="B30" s="778"/>
      <c r="C30" s="778"/>
      <c r="D30" s="779"/>
    </row>
    <row r="31" spans="1:4">
      <c r="A31" s="804"/>
      <c r="B31" s="781"/>
      <c r="C31" s="781"/>
      <c r="D31" s="779"/>
    </row>
    <row r="32" spans="1:4">
      <c r="A32" s="132" t="s">
        <v>1549</v>
      </c>
      <c r="B32" s="781"/>
      <c r="C32" s="781"/>
      <c r="D32" s="779"/>
    </row>
    <row r="33" spans="1:6">
      <c r="A33" s="483" t="s">
        <v>1550</v>
      </c>
      <c r="B33" s="781"/>
      <c r="C33" s="781"/>
      <c r="D33" s="779"/>
    </row>
    <row r="34" spans="1:6">
      <c r="A34" s="780"/>
      <c r="B34" s="781"/>
      <c r="C34" s="781"/>
      <c r="D34" s="779"/>
    </row>
    <row r="35" spans="1:6">
      <c r="A35" s="782"/>
      <c r="B35" s="262"/>
      <c r="C35" s="262"/>
      <c r="D35" s="13" t="s">
        <v>1241</v>
      </c>
    </row>
    <row r="36" spans="1:6" ht="40.5" customHeight="1">
      <c r="A36" s="1226" t="s">
        <v>286</v>
      </c>
      <c r="B36" s="772" t="s">
        <v>287</v>
      </c>
      <c r="C36" s="1228" t="s">
        <v>344</v>
      </c>
      <c r="D36" s="1228"/>
    </row>
    <row r="37" spans="1:6" ht="24">
      <c r="A37" s="1229"/>
      <c r="B37" s="773" t="s">
        <v>1670</v>
      </c>
      <c r="C37" s="774" t="s">
        <v>325</v>
      </c>
      <c r="D37" s="774" t="s">
        <v>326</v>
      </c>
    </row>
    <row r="38" spans="1:6">
      <c r="A38" s="78" t="s">
        <v>1316</v>
      </c>
      <c r="B38" s="416">
        <v>44078.773939999999</v>
      </c>
      <c r="C38" s="474">
        <v>0.43908433784657563</v>
      </c>
      <c r="D38" s="469">
        <v>13449.037529999998</v>
      </c>
    </row>
    <row r="39" spans="1:6">
      <c r="A39" s="78" t="s">
        <v>1317</v>
      </c>
      <c r="B39" s="416">
        <v>-41169.998489999998</v>
      </c>
      <c r="C39" s="474">
        <v>0.39686565315280031</v>
      </c>
      <c r="D39" s="469">
        <v>-11696.871709999994</v>
      </c>
    </row>
    <row r="40" spans="1:6">
      <c r="A40" s="78" t="s">
        <v>1318</v>
      </c>
      <c r="B40" s="416">
        <v>2908.7754499999996</v>
      </c>
      <c r="C40" s="474">
        <v>1.5149154689296509</v>
      </c>
      <c r="D40" s="469">
        <v>1752.1658199999999</v>
      </c>
    </row>
    <row r="41" spans="1:6">
      <c r="A41" s="78" t="s">
        <v>1319</v>
      </c>
      <c r="B41" s="416">
        <v>0</v>
      </c>
      <c r="C41" s="474">
        <v>0</v>
      </c>
      <c r="D41" s="469">
        <v>0</v>
      </c>
    </row>
    <row r="42" spans="1:6">
      <c r="A42" s="78" t="s">
        <v>1320</v>
      </c>
      <c r="B42" s="473">
        <v>0</v>
      </c>
      <c r="C42" s="474">
        <v>0</v>
      </c>
      <c r="D42" s="469">
        <v>0</v>
      </c>
    </row>
    <row r="43" spans="1:6">
      <c r="A43" s="78" t="s">
        <v>1321</v>
      </c>
      <c r="B43" s="473">
        <v>0</v>
      </c>
      <c r="C43" s="474">
        <v>0</v>
      </c>
      <c r="D43" s="469">
        <v>0</v>
      </c>
    </row>
    <row r="44" spans="1:6">
      <c r="A44" s="78" t="s">
        <v>1322</v>
      </c>
      <c r="B44" s="473">
        <v>11258.221300000001</v>
      </c>
      <c r="C44" s="474">
        <v>-0.35899009301710172</v>
      </c>
      <c r="D44" s="469">
        <v>-6305.0350199999993</v>
      </c>
    </row>
    <row r="45" spans="1:6" ht="22.5">
      <c r="A45" s="78" t="s">
        <v>1323</v>
      </c>
      <c r="B45" s="473">
        <v>2430.0795000000007</v>
      </c>
      <c r="C45" s="474">
        <v>-1.1446222222896707</v>
      </c>
      <c r="D45" s="469">
        <v>19233.026249999999</v>
      </c>
    </row>
    <row r="46" spans="1:6" ht="22.5">
      <c r="A46" s="78" t="s">
        <v>1324</v>
      </c>
      <c r="B46" s="473">
        <v>0</v>
      </c>
      <c r="C46" s="474">
        <v>0</v>
      </c>
      <c r="D46" s="469">
        <v>0</v>
      </c>
      <c r="E46" s="898"/>
      <c r="F46" s="898"/>
    </row>
    <row r="47" spans="1:6">
      <c r="A47" s="78" t="s">
        <v>1325</v>
      </c>
      <c r="B47" s="473">
        <v>-13942.731920000002</v>
      </c>
      <c r="C47" s="474">
        <v>0</v>
      </c>
      <c r="D47" s="469">
        <v>-13942.731920000002</v>
      </c>
    </row>
    <row r="48" spans="1:6">
      <c r="A48" s="78" t="s">
        <v>1326</v>
      </c>
      <c r="B48" s="473">
        <v>1060.18002</v>
      </c>
      <c r="C48" s="783">
        <v>-8.5363269291106492E-2</v>
      </c>
      <c r="D48" s="473">
        <v>-98.9468600000001</v>
      </c>
    </row>
    <row r="49" spans="1:5">
      <c r="A49" s="78" t="s">
        <v>1327</v>
      </c>
      <c r="B49" s="473">
        <v>-2176.1175800000001</v>
      </c>
      <c r="C49" s="783">
        <v>0.40255519244701921</v>
      </c>
      <c r="D49" s="473">
        <v>-624.5796499999999</v>
      </c>
    </row>
    <row r="50" spans="1:5">
      <c r="A50" s="78" t="s">
        <v>1328</v>
      </c>
      <c r="B50" s="473">
        <v>-3.7689999999999994E-2</v>
      </c>
      <c r="C50" s="474">
        <v>1.3439054726368158</v>
      </c>
      <c r="D50" s="469">
        <v>-2.1610000000000001E-2</v>
      </c>
    </row>
    <row r="51" spans="1:5" ht="33.75">
      <c r="A51" s="78" t="s">
        <v>1329</v>
      </c>
      <c r="B51" s="473">
        <v>0</v>
      </c>
      <c r="C51" s="474">
        <v>0</v>
      </c>
      <c r="D51" s="469">
        <v>0</v>
      </c>
    </row>
    <row r="52" spans="1:5" ht="22.5">
      <c r="A52" s="78" t="s">
        <v>1330</v>
      </c>
      <c r="B52" s="473">
        <v>1538.3690800000002</v>
      </c>
      <c r="C52" s="783">
        <v>9.1027105178711487E-3</v>
      </c>
      <c r="D52" s="473">
        <v>13.877010000000242</v>
      </c>
    </row>
    <row r="53" spans="1:5">
      <c r="A53" s="78" t="s">
        <v>1331</v>
      </c>
      <c r="B53" s="473">
        <v>-280.29680999999999</v>
      </c>
      <c r="C53" s="783">
        <v>-1.7597057923848696</v>
      </c>
      <c r="D53" s="473">
        <v>-649.25122999999996</v>
      </c>
    </row>
    <row r="54" spans="1:5" ht="22.5">
      <c r="A54" s="78" t="s">
        <v>1332</v>
      </c>
      <c r="B54" s="473">
        <v>1258.0722700000001</v>
      </c>
      <c r="C54" s="783">
        <v>-0.33556492003109106</v>
      </c>
      <c r="D54" s="473">
        <v>-635.37421999999992</v>
      </c>
    </row>
    <row r="55" spans="1:5">
      <c r="A55" s="78" t="s">
        <v>1333</v>
      </c>
      <c r="B55" s="473">
        <v>0</v>
      </c>
      <c r="C55" s="1036">
        <v>0</v>
      </c>
      <c r="D55" s="1037">
        <v>0</v>
      </c>
    </row>
    <row r="56" spans="1:5" ht="21.75">
      <c r="A56" s="784" t="s">
        <v>897</v>
      </c>
      <c r="B56" s="785">
        <v>1258.0722700000001</v>
      </c>
      <c r="C56" s="786">
        <v>-0.33556492003109106</v>
      </c>
      <c r="D56" s="785">
        <v>-635.37421999999992</v>
      </c>
    </row>
    <row r="57" spans="1:5">
      <c r="A57" s="33" t="s">
        <v>503</v>
      </c>
    </row>
    <row r="58" spans="1:5">
      <c r="A58" s="803"/>
    </row>
    <row r="59" spans="1:5">
      <c r="A59" s="570"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1551</v>
      </c>
      <c r="B1" s="788"/>
      <c r="C1" s="788"/>
      <c r="D1" s="788"/>
      <c r="E1" s="653" t="s">
        <v>1667</v>
      </c>
    </row>
    <row r="2" spans="1:8">
      <c r="A2" s="490" t="s">
        <v>1586</v>
      </c>
      <c r="B2" s="788"/>
      <c r="C2" s="788"/>
      <c r="D2" s="788"/>
      <c r="E2" s="488" t="s">
        <v>1668</v>
      </c>
    </row>
    <row r="3" spans="1:8">
      <c r="A3" s="788"/>
      <c r="B3" s="788"/>
      <c r="C3" s="13" t="s">
        <v>1241</v>
      </c>
      <c r="D3" s="788"/>
    </row>
    <row r="4" spans="1:8" ht="24">
      <c r="A4" s="1061" t="s">
        <v>393</v>
      </c>
      <c r="B4" s="1075" t="s">
        <v>1552</v>
      </c>
      <c r="C4" s="1075" t="s">
        <v>1553</v>
      </c>
      <c r="D4" s="788"/>
      <c r="E4" s="994"/>
      <c r="F4" s="996"/>
      <c r="G4" s="996"/>
      <c r="H4" s="1076"/>
    </row>
    <row r="5" spans="1:8" ht="15">
      <c r="A5" s="1077" t="s">
        <v>1554</v>
      </c>
      <c r="B5" s="790">
        <v>5401.80386</v>
      </c>
      <c r="C5" s="791">
        <v>9.1169995306507393E-3</v>
      </c>
      <c r="D5" s="999"/>
      <c r="E5" s="994"/>
      <c r="F5" s="995"/>
      <c r="G5" s="995"/>
      <c r="H5" s="996"/>
    </row>
    <row r="6" spans="1:8" ht="15">
      <c r="A6" s="1078" t="s">
        <v>1555</v>
      </c>
      <c r="B6" s="790">
        <v>9991.0679299999993</v>
      </c>
      <c r="C6" s="791">
        <v>1.6862619226702104E-2</v>
      </c>
      <c r="D6" s="999"/>
      <c r="E6" s="994"/>
      <c r="F6" s="995"/>
      <c r="G6" s="995"/>
      <c r="H6" s="996"/>
    </row>
    <row r="7" spans="1:8" ht="15">
      <c r="A7" s="1078" t="s">
        <v>1556</v>
      </c>
      <c r="B7" s="790">
        <v>6286.56196</v>
      </c>
      <c r="C7" s="791">
        <v>1.0610267222610112E-2</v>
      </c>
      <c r="D7" s="999"/>
      <c r="E7" s="994"/>
      <c r="F7" s="995"/>
      <c r="G7" s="995"/>
      <c r="H7" s="996"/>
    </row>
    <row r="8" spans="1:8" ht="15">
      <c r="A8" s="1078" t="s">
        <v>1557</v>
      </c>
      <c r="B8" s="790">
        <v>449801.2099300003</v>
      </c>
      <c r="C8" s="791">
        <v>0.75916074076372464</v>
      </c>
      <c r="D8" s="999"/>
      <c r="E8" s="43"/>
      <c r="F8" s="995"/>
      <c r="G8" s="995"/>
      <c r="H8" s="1076"/>
    </row>
    <row r="9" spans="1:8" ht="15">
      <c r="A9" s="1078" t="s">
        <v>1558</v>
      </c>
      <c r="B9" s="790">
        <v>184.70329999999998</v>
      </c>
      <c r="C9" s="791">
        <v>3.1173658708327155E-4</v>
      </c>
      <c r="D9" s="999"/>
      <c r="E9" s="994"/>
      <c r="F9" s="995"/>
      <c r="G9" s="995"/>
      <c r="H9" s="996"/>
    </row>
    <row r="10" spans="1:8" ht="15">
      <c r="A10" s="1078" t="s">
        <v>1559</v>
      </c>
      <c r="B10" s="790">
        <v>18778.91273</v>
      </c>
      <c r="C10" s="791">
        <v>3.1694475212867348E-2</v>
      </c>
      <c r="D10" s="999"/>
      <c r="E10" s="994"/>
      <c r="F10" s="995"/>
      <c r="G10" s="995"/>
      <c r="H10" s="996"/>
    </row>
    <row r="11" spans="1:8" ht="15">
      <c r="A11" s="1078" t="s">
        <v>1560</v>
      </c>
      <c r="B11" s="790">
        <v>894.74300000000005</v>
      </c>
      <c r="C11" s="791">
        <v>1.5101199011422516E-3</v>
      </c>
      <c r="D11" s="999"/>
      <c r="E11" s="994"/>
      <c r="F11" s="995"/>
      <c r="G11" s="995"/>
      <c r="H11" s="996"/>
    </row>
    <row r="12" spans="1:8" ht="15">
      <c r="A12" s="1079" t="s">
        <v>1561</v>
      </c>
      <c r="B12" s="790">
        <v>88785.171599999987</v>
      </c>
      <c r="C12" s="791">
        <v>0.14984890025346925</v>
      </c>
      <c r="D12" s="999"/>
      <c r="E12" s="994"/>
      <c r="F12" s="995"/>
      <c r="G12" s="995"/>
      <c r="H12" s="996"/>
    </row>
    <row r="13" spans="1:8" ht="15">
      <c r="A13" s="1078" t="s">
        <v>1562</v>
      </c>
      <c r="B13" s="790">
        <v>12373.811659999999</v>
      </c>
      <c r="C13" s="791">
        <v>2.088414130175038E-2</v>
      </c>
      <c r="D13" s="999"/>
      <c r="E13" s="43"/>
      <c r="F13" s="995"/>
      <c r="G13" s="995"/>
      <c r="H13" s="1076"/>
    </row>
    <row r="14" spans="1:8" ht="21.75">
      <c r="A14" s="1080" t="s">
        <v>1563</v>
      </c>
      <c r="B14" s="1081">
        <v>592497.98597000027</v>
      </c>
      <c r="C14" s="1082">
        <v>1.0000000000000002</v>
      </c>
      <c r="D14" s="999"/>
      <c r="E14" s="994"/>
      <c r="F14" s="995"/>
      <c r="G14" s="995"/>
      <c r="H14" s="996"/>
    </row>
    <row r="15" spans="1:8">
      <c r="A15" s="33" t="s">
        <v>503</v>
      </c>
      <c r="B15" s="788"/>
      <c r="C15" s="788"/>
      <c r="D15" s="999"/>
    </row>
    <row r="16" spans="1:8">
      <c r="A16" s="803"/>
      <c r="B16" s="788"/>
      <c r="C16" s="788"/>
      <c r="D16" s="788"/>
    </row>
    <row r="17" spans="1:5">
      <c r="A17" s="804"/>
      <c r="B17" s="788"/>
      <c r="C17" s="788"/>
      <c r="D17" s="788"/>
    </row>
    <row r="18" spans="1:5">
      <c r="A18" s="1074" t="s">
        <v>1587</v>
      </c>
      <c r="B18" s="788"/>
      <c r="C18" s="788"/>
      <c r="E18" s="653" t="s">
        <v>1667</v>
      </c>
    </row>
    <row r="19" spans="1:5">
      <c r="A19" s="490" t="s">
        <v>1588</v>
      </c>
      <c r="B19" s="788"/>
      <c r="C19" s="788"/>
      <c r="E19" s="488" t="s">
        <v>1668</v>
      </c>
    </row>
    <row r="20" spans="1:5">
      <c r="A20" s="788"/>
      <c r="B20" s="13" t="s">
        <v>1241</v>
      </c>
      <c r="C20" s="788"/>
      <c r="D20" s="788"/>
    </row>
    <row r="21" spans="1:5" ht="24">
      <c r="A21" s="1083" t="s">
        <v>1564</v>
      </c>
      <c r="B21" s="1084" t="s">
        <v>1565</v>
      </c>
      <c r="C21" s="788"/>
      <c r="D21" s="788"/>
    </row>
    <row r="22" spans="1:5">
      <c r="A22" s="1085" t="s">
        <v>1566</v>
      </c>
      <c r="B22" s="1086">
        <v>21711.476490000001</v>
      </c>
      <c r="C22" s="788"/>
      <c r="D22" s="788"/>
    </row>
    <row r="23" spans="1:5">
      <c r="A23" s="1085" t="s">
        <v>1567</v>
      </c>
      <c r="B23" s="1086">
        <v>40919.428260000001</v>
      </c>
      <c r="C23" s="788"/>
      <c r="D23" s="788"/>
    </row>
    <row r="24" spans="1:5" ht="21.75">
      <c r="A24" s="1087" t="s">
        <v>1568</v>
      </c>
      <c r="B24" s="1088">
        <v>19207.95177</v>
      </c>
      <c r="C24" s="788"/>
      <c r="D24" s="788"/>
    </row>
    <row r="25" spans="1:5">
      <c r="A25" s="1085" t="s">
        <v>1569</v>
      </c>
      <c r="B25" s="1086">
        <v>7237.1588300000003</v>
      </c>
      <c r="C25" s="788"/>
      <c r="D25" s="788"/>
    </row>
    <row r="26" spans="1:5">
      <c r="A26" s="1085" t="s">
        <v>1570</v>
      </c>
      <c r="B26" s="1086">
        <v>40919.428260000001</v>
      </c>
      <c r="C26" s="788"/>
      <c r="D26" s="788"/>
    </row>
    <row r="27" spans="1:5" ht="32.25">
      <c r="A27" s="1087" t="s">
        <v>1571</v>
      </c>
      <c r="B27" s="1088">
        <v>33682.26943</v>
      </c>
      <c r="C27" s="788"/>
      <c r="D27" s="788"/>
    </row>
    <row r="28" spans="1:5" ht="22.5">
      <c r="A28" s="1071" t="s">
        <v>1572</v>
      </c>
      <c r="B28" s="1086">
        <v>6131.7939999999999</v>
      </c>
      <c r="C28" s="788"/>
      <c r="D28" s="788"/>
    </row>
    <row r="29" spans="1:5">
      <c r="A29" s="1085" t="s">
        <v>1570</v>
      </c>
      <c r="B29" s="1086">
        <v>40919.428260000001</v>
      </c>
      <c r="C29" s="788"/>
      <c r="D29" s="788"/>
    </row>
    <row r="30" spans="1:5" ht="32.25">
      <c r="A30" s="1087" t="s">
        <v>1573</v>
      </c>
      <c r="B30" s="1088">
        <v>34787.634259999999</v>
      </c>
      <c r="C30" s="788"/>
      <c r="D30" s="788"/>
    </row>
    <row r="31" spans="1:5">
      <c r="A31" s="33" t="s">
        <v>503</v>
      </c>
      <c r="B31" s="788"/>
      <c r="C31" s="788"/>
      <c r="D31" s="788"/>
    </row>
    <row r="32" spans="1:5">
      <c r="A32" s="55" t="s">
        <v>917</v>
      </c>
      <c r="B32" s="788"/>
      <c r="C32" s="788"/>
      <c r="D32" s="788"/>
    </row>
    <row r="33" spans="1:4">
      <c r="A33" s="803"/>
      <c r="B33" s="788"/>
      <c r="C33" s="788"/>
      <c r="D33" s="788"/>
    </row>
    <row r="34" spans="1:4">
      <c r="A34" s="1074"/>
      <c r="B34" s="788"/>
      <c r="C34" s="788"/>
      <c r="D34" s="788"/>
    </row>
    <row r="35" spans="1:4">
      <c r="A35" s="570" t="s">
        <v>81</v>
      </c>
      <c r="B35" s="788"/>
      <c r="C35" s="788"/>
      <c r="D35" s="788"/>
    </row>
    <row r="36" spans="1:4">
      <c r="A36" s="788"/>
      <c r="C36" s="788"/>
      <c r="D36" s="13"/>
    </row>
    <row r="37" spans="1:4">
      <c r="A37" s="1089"/>
      <c r="B37" s="1089"/>
      <c r="C37" s="1230"/>
      <c r="D37" s="1230"/>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1574</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7" t="s">
        <v>591</v>
      </c>
    </row>
    <row r="4" spans="1:1">
      <c r="A4" s="587"/>
    </row>
    <row r="5" spans="1:1">
      <c r="A5" s="760" t="s">
        <v>717</v>
      </c>
    </row>
    <row r="6" spans="1:1">
      <c r="A6" s="761" t="s">
        <v>876</v>
      </c>
    </row>
    <row r="7" spans="1:1">
      <c r="A7" s="760" t="s">
        <v>609</v>
      </c>
    </row>
    <row r="8" spans="1:1">
      <c r="A8" s="761" t="s">
        <v>610</v>
      </c>
    </row>
    <row r="9" spans="1:1">
      <c r="A9" s="760" t="s">
        <v>690</v>
      </c>
    </row>
    <row r="10" spans="1:1">
      <c r="A10" s="761" t="s">
        <v>691</v>
      </c>
    </row>
    <row r="11" spans="1:1">
      <c r="A11" s="760" t="s">
        <v>611</v>
      </c>
    </row>
    <row r="12" spans="1:1" s="242" customFormat="1">
      <c r="A12" s="761" t="s">
        <v>727</v>
      </c>
    </row>
    <row r="13" spans="1:1">
      <c r="A13" s="760" t="s">
        <v>694</v>
      </c>
    </row>
    <row r="14" spans="1:1">
      <c r="A14" s="761" t="s">
        <v>877</v>
      </c>
    </row>
    <row r="15" spans="1:1">
      <c r="A15" s="760" t="s">
        <v>613</v>
      </c>
    </row>
    <row r="16" spans="1:1">
      <c r="A16" s="761" t="s">
        <v>878</v>
      </c>
    </row>
    <row r="17" spans="1:2">
      <c r="A17" s="760" t="s">
        <v>614</v>
      </c>
    </row>
    <row r="18" spans="1:2">
      <c r="A18" s="761" t="s">
        <v>615</v>
      </c>
      <c r="B18" s="134"/>
    </row>
    <row r="19" spans="1:2">
      <c r="A19" s="760" t="s">
        <v>616</v>
      </c>
      <c r="B19" s="510"/>
    </row>
    <row r="20" spans="1:2">
      <c r="A20" s="761" t="s">
        <v>617</v>
      </c>
      <c r="B20" s="315"/>
    </row>
    <row r="21" spans="1:2">
      <c r="A21" s="760" t="s">
        <v>618</v>
      </c>
      <c r="B21" s="134"/>
    </row>
    <row r="22" spans="1:2">
      <c r="A22" s="761" t="s">
        <v>861</v>
      </c>
      <c r="B22" s="510"/>
    </row>
    <row r="23" spans="1:2">
      <c r="A23" s="760" t="s">
        <v>619</v>
      </c>
      <c r="B23" s="134"/>
    </row>
    <row r="24" spans="1:2">
      <c r="A24" s="761" t="s">
        <v>862</v>
      </c>
      <c r="B24" s="510"/>
    </row>
    <row r="25" spans="1:2">
      <c r="A25" s="760" t="s">
        <v>736</v>
      </c>
      <c r="B25" s="283"/>
    </row>
    <row r="26" spans="1:2">
      <c r="A26" s="761" t="s">
        <v>879</v>
      </c>
      <c r="B26" s="515"/>
    </row>
    <row r="27" spans="1:2">
      <c r="A27" s="760" t="s">
        <v>622</v>
      </c>
      <c r="B27" s="120"/>
    </row>
    <row r="28" spans="1:2">
      <c r="A28" s="761" t="s">
        <v>621</v>
      </c>
      <c r="B28" s="486"/>
    </row>
    <row r="29" spans="1:2">
      <c r="A29" s="760" t="s">
        <v>692</v>
      </c>
      <c r="B29" s="135"/>
    </row>
    <row r="30" spans="1:2">
      <c r="A30" s="761" t="s">
        <v>880</v>
      </c>
      <c r="B30" s="513"/>
    </row>
    <row r="31" spans="1:2">
      <c r="A31" s="760" t="s">
        <v>624</v>
      </c>
      <c r="B31" s="134"/>
    </row>
    <row r="32" spans="1:2">
      <c r="A32" s="761" t="s">
        <v>865</v>
      </c>
      <c r="B32" s="510"/>
    </row>
    <row r="33" spans="1:2">
      <c r="A33" s="760" t="s">
        <v>625</v>
      </c>
      <c r="B33" s="120"/>
    </row>
    <row r="34" spans="1:2">
      <c r="A34" s="761" t="s">
        <v>866</v>
      </c>
      <c r="B34" s="486"/>
    </row>
    <row r="35" spans="1:2">
      <c r="A35" s="760" t="s">
        <v>693</v>
      </c>
      <c r="B35" s="120"/>
    </row>
    <row r="36" spans="1:2">
      <c r="A36" s="761" t="s">
        <v>881</v>
      </c>
      <c r="B36" s="486"/>
    </row>
    <row r="37" spans="1:2">
      <c r="A37" s="760" t="s">
        <v>626</v>
      </c>
      <c r="B37" s="134"/>
    </row>
    <row r="38" spans="1:2">
      <c r="A38" s="761" t="s">
        <v>867</v>
      </c>
      <c r="B38" s="512"/>
    </row>
    <row r="39" spans="1:2">
      <c r="A39" s="760" t="s">
        <v>954</v>
      </c>
      <c r="B39" s="136"/>
    </row>
    <row r="40" spans="1:2">
      <c r="A40" s="761" t="s">
        <v>955</v>
      </c>
      <c r="B40" s="512"/>
    </row>
    <row r="41" spans="1:2">
      <c r="A41" s="760" t="s">
        <v>956</v>
      </c>
      <c r="B41" s="135"/>
    </row>
    <row r="42" spans="1:2">
      <c r="A42" s="761" t="s">
        <v>957</v>
      </c>
      <c r="B42" s="486"/>
    </row>
    <row r="43" spans="1:2">
      <c r="A43" s="760" t="s">
        <v>958</v>
      </c>
      <c r="B43" s="135"/>
    </row>
    <row r="44" spans="1:2">
      <c r="A44" s="761" t="s">
        <v>959</v>
      </c>
      <c r="B44" s="486"/>
    </row>
    <row r="45" spans="1:2" s="242" customFormat="1">
      <c r="A45" s="760" t="s">
        <v>960</v>
      </c>
      <c r="B45" s="486"/>
    </row>
    <row r="46" spans="1:2" s="242" customFormat="1">
      <c r="A46" s="761" t="s">
        <v>868</v>
      </c>
      <c r="B46" s="486"/>
    </row>
    <row r="47" spans="1:2" s="242" customFormat="1">
      <c r="A47" s="760" t="s">
        <v>940</v>
      </c>
      <c r="B47" s="486"/>
    </row>
    <row r="48" spans="1:2" s="242" customFormat="1">
      <c r="A48" s="761" t="s">
        <v>941</v>
      </c>
      <c r="B48" s="486"/>
    </row>
    <row r="49" spans="1:5" s="242" customFormat="1">
      <c r="A49" s="760" t="s">
        <v>943</v>
      </c>
      <c r="B49" s="486"/>
    </row>
    <row r="50" spans="1:5" s="242" customFormat="1">
      <c r="A50" s="761" t="s">
        <v>944</v>
      </c>
      <c r="B50" s="486"/>
    </row>
    <row r="51" spans="1:5" s="242" customFormat="1">
      <c r="A51" s="760" t="s">
        <v>961</v>
      </c>
      <c r="B51" s="486"/>
    </row>
    <row r="52" spans="1:5" s="242" customFormat="1">
      <c r="A52" s="761" t="s">
        <v>962</v>
      </c>
      <c r="B52" s="486"/>
    </row>
    <row r="53" spans="1:5">
      <c r="A53" s="589"/>
      <c r="B53" s="510"/>
    </row>
    <row r="54" spans="1:5">
      <c r="A54" s="597" t="s">
        <v>592</v>
      </c>
      <c r="B54" s="120"/>
    </row>
    <row r="55" spans="1:5">
      <c r="A55" s="588"/>
      <c r="B55" s="486"/>
    </row>
    <row r="56" spans="1:5" ht="15" customHeight="1">
      <c r="A56" s="792" t="s">
        <v>1506</v>
      </c>
      <c r="C56" s="692"/>
      <c r="D56" s="57"/>
      <c r="E56" s="57"/>
    </row>
    <row r="57" spans="1:5">
      <c r="A57" s="762" t="s">
        <v>1507</v>
      </c>
      <c r="C57" s="693"/>
    </row>
    <row r="58" spans="1:5">
      <c r="A58" s="792" t="s">
        <v>1508</v>
      </c>
      <c r="C58" s="693"/>
    </row>
    <row r="59" spans="1:5">
      <c r="A59" s="762" t="s">
        <v>1509</v>
      </c>
      <c r="C59" s="693"/>
    </row>
    <row r="60" spans="1:5" s="242" customFormat="1">
      <c r="A60" s="792" t="s">
        <v>1546</v>
      </c>
    </row>
    <row r="61" spans="1:5" s="242" customFormat="1">
      <c r="A61" s="762" t="s">
        <v>1583</v>
      </c>
    </row>
    <row r="62" spans="1:5" s="242" customFormat="1">
      <c r="A62" s="792" t="s">
        <v>1584</v>
      </c>
    </row>
    <row r="63" spans="1:5" s="242" customFormat="1">
      <c r="A63" s="762" t="s">
        <v>1585</v>
      </c>
    </row>
    <row r="64" spans="1:5" s="242" customFormat="1">
      <c r="A64" s="792" t="s">
        <v>1547</v>
      </c>
    </row>
    <row r="65" spans="1:1" s="242" customFormat="1">
      <c r="A65" s="762" t="s">
        <v>1548</v>
      </c>
    </row>
    <row r="66" spans="1:1" s="242" customFormat="1">
      <c r="A66" s="792" t="s">
        <v>1549</v>
      </c>
    </row>
    <row r="67" spans="1:1" s="242" customFormat="1">
      <c r="A67" s="762" t="s">
        <v>1550</v>
      </c>
    </row>
    <row r="68" spans="1:1" s="994" customFormat="1">
      <c r="A68" s="792" t="s">
        <v>1551</v>
      </c>
    </row>
    <row r="69" spans="1:1" s="994" customFormat="1">
      <c r="A69" s="762" t="s">
        <v>1586</v>
      </c>
    </row>
    <row r="70" spans="1:1" s="994" customFormat="1">
      <c r="A70" s="792" t="s">
        <v>1587</v>
      </c>
    </row>
    <row r="71" spans="1:1" s="994" customFormat="1">
      <c r="A71" s="762" t="s">
        <v>1588</v>
      </c>
    </row>
    <row r="72" spans="1:1">
      <c r="A72" s="588"/>
    </row>
    <row r="73" spans="1:1">
      <c r="A73" s="598" t="s">
        <v>593</v>
      </c>
    </row>
    <row r="74" spans="1:1">
      <c r="A74" s="590"/>
    </row>
    <row r="75" spans="1:1">
      <c r="A75" s="794" t="s">
        <v>1298</v>
      </c>
    </row>
    <row r="76" spans="1:1">
      <c r="A76" s="795" t="s">
        <v>1297</v>
      </c>
    </row>
    <row r="77" spans="1:1">
      <c r="A77" s="794" t="s">
        <v>695</v>
      </c>
    </row>
    <row r="78" spans="1:1">
      <c r="A78" s="795" t="s">
        <v>696</v>
      </c>
    </row>
    <row r="79" spans="1:1">
      <c r="A79" s="591"/>
    </row>
    <row r="80" spans="1:1">
      <c r="A80" s="599" t="s">
        <v>594</v>
      </c>
    </row>
    <row r="81" spans="1:1">
      <c r="A81" s="592"/>
    </row>
    <row r="82" spans="1:1">
      <c r="A82" s="764" t="s">
        <v>627</v>
      </c>
    </row>
    <row r="83" spans="1:1">
      <c r="A83" s="793" t="s">
        <v>628</v>
      </c>
    </row>
    <row r="84" spans="1:1" s="242" customFormat="1">
      <c r="A84" s="764" t="s">
        <v>629</v>
      </c>
    </row>
    <row r="85" spans="1:1" s="242" customFormat="1">
      <c r="A85" s="793" t="s">
        <v>630</v>
      </c>
    </row>
    <row r="86" spans="1:1">
      <c r="A86" s="764" t="s">
        <v>836</v>
      </c>
    </row>
    <row r="87" spans="1:1">
      <c r="A87" s="793" t="s">
        <v>837</v>
      </c>
    </row>
    <row r="88" spans="1:1">
      <c r="A88" s="764" t="s">
        <v>844</v>
      </c>
    </row>
    <row r="89" spans="1:1">
      <c r="A89" s="793" t="s">
        <v>845</v>
      </c>
    </row>
    <row r="90" spans="1:1">
      <c r="A90" s="764" t="s">
        <v>846</v>
      </c>
    </row>
    <row r="91" spans="1:1">
      <c r="A91" s="793" t="s">
        <v>847</v>
      </c>
    </row>
    <row r="92" spans="1:1">
      <c r="A92" s="764" t="s">
        <v>848</v>
      </c>
    </row>
    <row r="93" spans="1:1">
      <c r="A93" s="793" t="s">
        <v>849</v>
      </c>
    </row>
    <row r="94" spans="1:1">
      <c r="A94" s="764" t="s">
        <v>850</v>
      </c>
    </row>
    <row r="95" spans="1:1">
      <c r="A95" s="793" t="s">
        <v>851</v>
      </c>
    </row>
    <row r="96" spans="1:1" s="242" customFormat="1">
      <c r="A96" s="764" t="s">
        <v>927</v>
      </c>
    </row>
    <row r="97" spans="1:5" s="242" customFormat="1">
      <c r="A97" s="793" t="s">
        <v>928</v>
      </c>
    </row>
    <row r="98" spans="1:5">
      <c r="A98" s="593"/>
    </row>
    <row r="99" spans="1:5" s="242" customFormat="1">
      <c r="A99" s="694" t="s">
        <v>700</v>
      </c>
    </row>
    <row r="100" spans="1:5" s="242" customFormat="1">
      <c r="A100" s="593"/>
    </row>
    <row r="101" spans="1:5" s="242" customFormat="1">
      <c r="A101" s="796" t="s">
        <v>634</v>
      </c>
      <c r="E101" s="132"/>
    </row>
    <row r="102" spans="1:5" s="242" customFormat="1">
      <c r="A102" s="793" t="s">
        <v>635</v>
      </c>
      <c r="E102" s="132"/>
    </row>
    <row r="103" spans="1:5" s="242" customFormat="1">
      <c r="A103" s="796" t="s">
        <v>636</v>
      </c>
      <c r="E103" s="132"/>
    </row>
    <row r="104" spans="1:5" s="242" customFormat="1">
      <c r="A104" s="793" t="s">
        <v>637</v>
      </c>
      <c r="E104" s="132"/>
    </row>
    <row r="105" spans="1:5" s="242" customFormat="1">
      <c r="A105" s="796" t="s">
        <v>638</v>
      </c>
      <c r="E105" s="132"/>
    </row>
    <row r="106" spans="1:5" s="242" customFormat="1">
      <c r="A106" s="793" t="s">
        <v>639</v>
      </c>
      <c r="E106" s="671"/>
    </row>
    <row r="107" spans="1:5" s="242" customFormat="1">
      <c r="A107" s="796" t="s">
        <v>818</v>
      </c>
      <c r="E107" s="671"/>
    </row>
    <row r="108" spans="1:5" s="242" customFormat="1">
      <c r="A108" s="793" t="s">
        <v>819</v>
      </c>
      <c r="E108" s="671"/>
    </row>
    <row r="109" spans="1:5" s="242" customFormat="1">
      <c r="A109" s="593"/>
      <c r="E109" s="671"/>
    </row>
    <row r="110" spans="1:5">
      <c r="A110" s="616" t="s">
        <v>697</v>
      </c>
      <c r="E110" s="132"/>
    </row>
    <row r="111" spans="1:5">
      <c r="A111" s="590"/>
      <c r="E111" s="671"/>
    </row>
    <row r="112" spans="1:5">
      <c r="A112" s="797" t="s">
        <v>701</v>
      </c>
    </row>
    <row r="113" spans="1:3">
      <c r="A113" s="793" t="s">
        <v>702</v>
      </c>
    </row>
    <row r="114" spans="1:3">
      <c r="A114" s="797" t="s">
        <v>703</v>
      </c>
    </row>
    <row r="115" spans="1:3">
      <c r="A115" s="793" t="s">
        <v>704</v>
      </c>
      <c r="C115" s="602"/>
    </row>
    <row r="116" spans="1:3">
      <c r="A116" s="797" t="s">
        <v>673</v>
      </c>
    </row>
    <row r="117" spans="1:3">
      <c r="A117" s="793" t="s">
        <v>674</v>
      </c>
    </row>
    <row r="118" spans="1:3">
      <c r="A118" s="797" t="s">
        <v>705</v>
      </c>
    </row>
    <row r="119" spans="1:3">
      <c r="A119" s="793" t="s">
        <v>706</v>
      </c>
    </row>
    <row r="120" spans="1:3">
      <c r="A120" s="797" t="s">
        <v>707</v>
      </c>
    </row>
    <row r="121" spans="1:3">
      <c r="A121" s="793" t="s">
        <v>708</v>
      </c>
    </row>
    <row r="122" spans="1:3">
      <c r="A122" s="797" t="s">
        <v>709</v>
      </c>
    </row>
    <row r="123" spans="1:3">
      <c r="A123" s="793" t="s">
        <v>776</v>
      </c>
    </row>
    <row r="124" spans="1:3">
      <c r="A124" s="797" t="s">
        <v>680</v>
      </c>
    </row>
    <row r="125" spans="1:3">
      <c r="A125" s="793" t="s">
        <v>772</v>
      </c>
    </row>
    <row r="126" spans="1:3">
      <c r="A126" s="797" t="s">
        <v>681</v>
      </c>
    </row>
    <row r="127" spans="1:3">
      <c r="A127" s="793" t="s">
        <v>774</v>
      </c>
    </row>
    <row r="128" spans="1:3">
      <c r="A128" s="797" t="s">
        <v>682</v>
      </c>
    </row>
    <row r="129" spans="1:1">
      <c r="A129" s="793" t="s">
        <v>710</v>
      </c>
    </row>
    <row r="130" spans="1:1">
      <c r="A130" s="797" t="s">
        <v>711</v>
      </c>
    </row>
    <row r="131" spans="1:1">
      <c r="A131" s="793" t="s">
        <v>712</v>
      </c>
    </row>
    <row r="132" spans="1:1">
      <c r="A132" s="797" t="s">
        <v>713</v>
      </c>
    </row>
    <row r="133" spans="1:1">
      <c r="A133" s="793" t="s">
        <v>714</v>
      </c>
    </row>
    <row r="134" spans="1:1">
      <c r="A134" s="797" t="s">
        <v>715</v>
      </c>
    </row>
    <row r="135" spans="1:1">
      <c r="A135" s="793" t="s">
        <v>716</v>
      </c>
    </row>
    <row r="136" spans="1:1">
      <c r="A136" s="603"/>
    </row>
    <row r="137" spans="1:1">
      <c r="A137" s="604" t="s">
        <v>698</v>
      </c>
    </row>
    <row r="138" spans="1:1">
      <c r="A138" s="593"/>
    </row>
    <row r="139" spans="1:1">
      <c r="A139" s="1097" t="s">
        <v>648</v>
      </c>
    </row>
    <row r="140" spans="1:1">
      <c r="A140" s="793" t="s">
        <v>649</v>
      </c>
    </row>
    <row r="141" spans="1:1">
      <c r="A141" s="1097" t="s">
        <v>650</v>
      </c>
    </row>
    <row r="142" spans="1:1">
      <c r="A142" s="793" t="s">
        <v>651</v>
      </c>
    </row>
    <row r="143" spans="1:1">
      <c r="A143" s="1097" t="s">
        <v>652</v>
      </c>
    </row>
    <row r="144" spans="1:1">
      <c r="A144" s="793" t="s">
        <v>653</v>
      </c>
    </row>
    <row r="145" spans="1:5">
      <c r="A145" s="1097" t="s">
        <v>654</v>
      </c>
    </row>
    <row r="146" spans="1:5">
      <c r="A146" s="793" t="s">
        <v>906</v>
      </c>
    </row>
    <row r="147" spans="1:5">
      <c r="A147" s="1097" t="s">
        <v>655</v>
      </c>
    </row>
    <row r="148" spans="1:5">
      <c r="A148" s="793" t="s">
        <v>656</v>
      </c>
    </row>
    <row r="149" spans="1:5">
      <c r="A149" s="1097" t="s">
        <v>657</v>
      </c>
    </row>
    <row r="150" spans="1:5">
      <c r="A150" s="793" t="s">
        <v>658</v>
      </c>
    </row>
    <row r="151" spans="1:5">
      <c r="A151" s="1097" t="s">
        <v>659</v>
      </c>
    </row>
    <row r="152" spans="1:5">
      <c r="A152" s="793" t="s">
        <v>660</v>
      </c>
    </row>
    <row r="153" spans="1:5" s="242" customFormat="1">
      <c r="A153" s="1097" t="s">
        <v>786</v>
      </c>
    </row>
    <row r="154" spans="1:5" s="242" customFormat="1">
      <c r="A154" s="793" t="s">
        <v>787</v>
      </c>
    </row>
    <row r="155" spans="1:5">
      <c r="A155" s="605"/>
    </row>
    <row r="156" spans="1:5">
      <c r="A156" s="586" t="s">
        <v>699</v>
      </c>
    </row>
    <row r="157" spans="1:5">
      <c r="A157" s="169"/>
      <c r="B157" s="169"/>
      <c r="C157" s="169"/>
      <c r="D157" s="169"/>
      <c r="E157" s="169"/>
    </row>
    <row r="158" spans="1:5">
      <c r="A158" s="1098" t="s">
        <v>663</v>
      </c>
    </row>
    <row r="159" spans="1:5">
      <c r="A159" s="793" t="s">
        <v>664</v>
      </c>
    </row>
    <row r="160" spans="1:5">
      <c r="A160" s="1098" t="s">
        <v>665</v>
      </c>
    </row>
    <row r="161" spans="1:8">
      <c r="A161" s="793" t="s">
        <v>666</v>
      </c>
      <c r="H161" s="215"/>
    </row>
    <row r="162" spans="1:8">
      <c r="A162" s="1098" t="s">
        <v>667</v>
      </c>
    </row>
    <row r="163" spans="1:8">
      <c r="A163" s="793" t="s">
        <v>668</v>
      </c>
      <c r="F163" s="61"/>
    </row>
    <row r="164" spans="1:8">
      <c r="A164" s="1098" t="s">
        <v>669</v>
      </c>
    </row>
    <row r="165" spans="1:8">
      <c r="A165" s="793" t="s">
        <v>670</v>
      </c>
    </row>
    <row r="166" spans="1:8">
      <c r="A166" s="1098" t="s">
        <v>671</v>
      </c>
    </row>
    <row r="167" spans="1:8" s="242" customFormat="1">
      <c r="A167" s="793" t="s">
        <v>672</v>
      </c>
    </row>
    <row r="168" spans="1:8">
      <c r="A168" s="1098" t="s">
        <v>791</v>
      </c>
    </row>
    <row r="169" spans="1:8" s="242" customFormat="1">
      <c r="A169" s="793" t="s">
        <v>792</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1486</v>
      </c>
      <c r="B1" s="553"/>
      <c r="C1" s="504"/>
      <c r="D1" s="504"/>
      <c r="E1" s="178"/>
      <c r="F1" s="178"/>
      <c r="G1" s="178"/>
      <c r="H1" s="178"/>
      <c r="I1" s="178"/>
      <c r="J1" s="178"/>
      <c r="K1" s="178"/>
      <c r="L1" s="178"/>
      <c r="M1" s="178"/>
      <c r="N1" s="178"/>
      <c r="O1" s="178"/>
      <c r="P1" s="178"/>
      <c r="Q1" s="178"/>
    </row>
    <row r="2" spans="1:19" ht="18">
      <c r="A2" s="554" t="s">
        <v>87</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1718</v>
      </c>
      <c r="B4" s="132"/>
    </row>
    <row r="5" spans="1:19" ht="12.75" customHeight="1">
      <c r="A5" s="483" t="s">
        <v>1721</v>
      </c>
      <c r="B5" s="483"/>
      <c r="I5" s="51"/>
      <c r="K5" s="51"/>
    </row>
    <row r="6" spans="1:19" ht="12.75" customHeight="1">
      <c r="N6" s="903"/>
      <c r="O6" s="903"/>
      <c r="P6" s="903"/>
      <c r="Q6" s="24" t="s">
        <v>1255</v>
      </c>
    </row>
    <row r="7" spans="1:19" ht="24" customHeight="1">
      <c r="A7" s="879"/>
      <c r="B7" s="878"/>
      <c r="C7" s="1231" t="s">
        <v>494</v>
      </c>
      <c r="D7" s="1231"/>
      <c r="E7" s="1231"/>
      <c r="F7" s="1231"/>
      <c r="G7" s="1231"/>
      <c r="H7" s="1231" t="s">
        <v>495</v>
      </c>
      <c r="I7" s="1231"/>
      <c r="J7" s="1231"/>
      <c r="K7" s="1231"/>
      <c r="L7" s="1231"/>
      <c r="M7" s="1231" t="s">
        <v>496</v>
      </c>
      <c r="N7" s="1231"/>
      <c r="O7" s="1231"/>
      <c r="P7" s="1231"/>
      <c r="Q7" s="1231"/>
    </row>
    <row r="8" spans="1:19" ht="24">
      <c r="A8" s="878" t="s">
        <v>1160</v>
      </c>
      <c r="B8" s="878" t="s">
        <v>1161</v>
      </c>
      <c r="C8" s="1232" t="s">
        <v>1265</v>
      </c>
      <c r="D8" s="1232"/>
      <c r="E8" s="1232"/>
      <c r="F8" s="1232" t="s">
        <v>497</v>
      </c>
      <c r="G8" s="1232"/>
      <c r="H8" s="1232" t="s">
        <v>1265</v>
      </c>
      <c r="I8" s="1232"/>
      <c r="J8" s="1232"/>
      <c r="K8" s="1232" t="s">
        <v>498</v>
      </c>
      <c r="L8" s="1232"/>
      <c r="M8" s="1232" t="s">
        <v>1265</v>
      </c>
      <c r="N8" s="1232"/>
      <c r="O8" s="1232"/>
      <c r="P8" s="1232" t="s">
        <v>498</v>
      </c>
      <c r="Q8" s="1232"/>
    </row>
    <row r="9" spans="1:19" ht="54.75" customHeight="1">
      <c r="A9" s="879"/>
      <c r="B9" s="878"/>
      <c r="C9" s="753" t="s">
        <v>1716</v>
      </c>
      <c r="D9" s="753" t="s">
        <v>1717</v>
      </c>
      <c r="E9" s="358" t="s">
        <v>1662</v>
      </c>
      <c r="F9" s="753" t="s">
        <v>1716</v>
      </c>
      <c r="G9" s="753" t="s">
        <v>1717</v>
      </c>
      <c r="H9" s="753" t="s">
        <v>1716</v>
      </c>
      <c r="I9" s="753" t="s">
        <v>1717</v>
      </c>
      <c r="J9" s="1118" t="s">
        <v>1662</v>
      </c>
      <c r="K9" s="753" t="s">
        <v>1716</v>
      </c>
      <c r="L9" s="753" t="s">
        <v>1717</v>
      </c>
      <c r="M9" s="753" t="s">
        <v>1660</v>
      </c>
      <c r="N9" s="753" t="s">
        <v>1661</v>
      </c>
      <c r="O9" s="1118" t="s">
        <v>1662</v>
      </c>
      <c r="P9" s="753" t="s">
        <v>1660</v>
      </c>
      <c r="Q9" s="753" t="s">
        <v>1661</v>
      </c>
    </row>
    <row r="10" spans="1:19">
      <c r="A10" s="1120" t="s">
        <v>1422</v>
      </c>
      <c r="B10" s="1120" t="s">
        <v>1423</v>
      </c>
      <c r="C10" s="1112">
        <v>37736.604979999996</v>
      </c>
      <c r="D10" s="1112">
        <v>37938.10572</v>
      </c>
      <c r="E10" s="1121">
        <v>100.53396626460382</v>
      </c>
      <c r="F10" s="1122">
        <v>0.14291760252840935</v>
      </c>
      <c r="G10" s="1122">
        <v>0.13650697684205154</v>
      </c>
      <c r="H10" s="1112">
        <v>0</v>
      </c>
      <c r="I10" s="1112">
        <v>0</v>
      </c>
      <c r="J10" s="1121">
        <v>0</v>
      </c>
      <c r="K10" s="1122">
        <v>0</v>
      </c>
      <c r="L10" s="1122">
        <v>0</v>
      </c>
      <c r="M10" s="1112">
        <v>37736.604979999996</v>
      </c>
      <c r="N10" s="1112">
        <v>37938.10572</v>
      </c>
      <c r="O10" s="1121">
        <v>100.53396626460382</v>
      </c>
      <c r="P10" s="1122">
        <v>0.12085956115377032</v>
      </c>
      <c r="Q10" s="1122">
        <v>0.11579973828898033</v>
      </c>
      <c r="R10" s="62"/>
    </row>
    <row r="11" spans="1:19">
      <c r="A11" s="1120" t="s">
        <v>1424</v>
      </c>
      <c r="B11" s="1120" t="s">
        <v>1425</v>
      </c>
      <c r="C11" s="1112">
        <v>1850.1902299999999</v>
      </c>
      <c r="D11" s="1112">
        <v>2076.6533400000003</v>
      </c>
      <c r="E11" s="1121">
        <v>112.23999058734628</v>
      </c>
      <c r="F11" s="1122">
        <v>7.0071155588381255E-3</v>
      </c>
      <c r="G11" s="1122">
        <v>7.4721092161147843E-3</v>
      </c>
      <c r="H11" s="1112">
        <v>7200.4160000000002</v>
      </c>
      <c r="I11" s="1112">
        <v>6746.1451699999998</v>
      </c>
      <c r="J11" s="1121">
        <v>93.69104743392603</v>
      </c>
      <c r="K11" s="1122">
        <v>0.14941512095078191</v>
      </c>
      <c r="L11" s="1122">
        <v>0.13574388666173948</v>
      </c>
      <c r="M11" s="1112">
        <v>9050.6062300000012</v>
      </c>
      <c r="N11" s="1112">
        <v>8822.7985100000005</v>
      </c>
      <c r="O11" s="1121">
        <v>97.482956232866613</v>
      </c>
      <c r="P11" s="1122">
        <v>2.8986505217231649E-2</v>
      </c>
      <c r="Q11" s="1122">
        <v>2.6930120496127016E-2</v>
      </c>
      <c r="R11" s="62"/>
      <c r="S11" s="242"/>
    </row>
    <row r="12" spans="1:19">
      <c r="A12" s="1120" t="s">
        <v>1426</v>
      </c>
      <c r="B12" s="1120" t="s">
        <v>1427</v>
      </c>
      <c r="C12" s="1112">
        <v>27043.102460000002</v>
      </c>
      <c r="D12" s="1112">
        <v>26633.719809999999</v>
      </c>
      <c r="E12" s="1121">
        <v>98.48618459880656</v>
      </c>
      <c r="F12" s="1122">
        <v>0.10241873561656394</v>
      </c>
      <c r="G12" s="1122">
        <v>9.5832106119223465E-2</v>
      </c>
      <c r="H12" s="1112">
        <v>6507.4625900000001</v>
      </c>
      <c r="I12" s="1112">
        <v>6155.0272800000002</v>
      </c>
      <c r="J12" s="1121">
        <v>94.584136210915972</v>
      </c>
      <c r="K12" s="1122">
        <v>0.13503571320983934</v>
      </c>
      <c r="L12" s="1122">
        <v>0.12384959179528517</v>
      </c>
      <c r="M12" s="1112">
        <v>33550.565049999997</v>
      </c>
      <c r="N12" s="1112">
        <v>32788.747089999997</v>
      </c>
      <c r="O12" s="1121">
        <v>97.72934387583436</v>
      </c>
      <c r="P12" s="1122">
        <v>0.10745287157000694</v>
      </c>
      <c r="Q12" s="1122">
        <v>0.10008218016652111</v>
      </c>
      <c r="R12" s="62"/>
      <c r="S12" s="242"/>
    </row>
    <row r="13" spans="1:19">
      <c r="A13" s="1120" t="s">
        <v>1428</v>
      </c>
      <c r="B13" s="1120" t="s">
        <v>1429</v>
      </c>
      <c r="C13" s="1112">
        <v>78804.521709999986</v>
      </c>
      <c r="D13" s="1112">
        <v>83913.65698</v>
      </c>
      <c r="E13" s="1121">
        <v>106.4833021749711</v>
      </c>
      <c r="F13" s="1122">
        <v>0.29845168417138263</v>
      </c>
      <c r="G13" s="1122">
        <v>0.30193388448654246</v>
      </c>
      <c r="H13" s="1112">
        <v>4988.0066999999999</v>
      </c>
      <c r="I13" s="1112">
        <v>5052.9958699999997</v>
      </c>
      <c r="J13" s="1121">
        <v>101.30290863482601</v>
      </c>
      <c r="K13" s="1122">
        <v>0.10350563417222151</v>
      </c>
      <c r="L13" s="1122">
        <v>0.10167485006545118</v>
      </c>
      <c r="M13" s="1112">
        <v>83792.528409999999</v>
      </c>
      <c r="N13" s="1112">
        <v>88966.652849999999</v>
      </c>
      <c r="O13" s="1121">
        <v>106.17492339493899</v>
      </c>
      <c r="P13" s="1122">
        <v>0.26836352175731504</v>
      </c>
      <c r="Q13" s="1122">
        <v>0.27155586503217127</v>
      </c>
      <c r="R13" s="62"/>
      <c r="S13" s="242"/>
    </row>
    <row r="14" spans="1:19">
      <c r="A14" s="1120" t="s">
        <v>1430</v>
      </c>
      <c r="B14" s="1120" t="s">
        <v>1431</v>
      </c>
      <c r="C14" s="1112">
        <v>39655.488729999997</v>
      </c>
      <c r="D14" s="1112">
        <v>42306.229070000001</v>
      </c>
      <c r="E14" s="1121">
        <v>106.68442232057191</v>
      </c>
      <c r="F14" s="1122">
        <v>0.15018487697522484</v>
      </c>
      <c r="G14" s="1122">
        <v>0.15222413777208002</v>
      </c>
      <c r="H14" s="1112">
        <v>0</v>
      </c>
      <c r="I14" s="1112">
        <v>0</v>
      </c>
      <c r="J14" s="1121">
        <v>0</v>
      </c>
      <c r="K14" s="1122">
        <v>0</v>
      </c>
      <c r="L14" s="1122">
        <v>0</v>
      </c>
      <c r="M14" s="1112">
        <v>39655.488729999997</v>
      </c>
      <c r="N14" s="1112">
        <v>42306.229070000001</v>
      </c>
      <c r="O14" s="1121">
        <v>106.68442232057191</v>
      </c>
      <c r="P14" s="1122">
        <v>0.12700519741471678</v>
      </c>
      <c r="Q14" s="1122">
        <v>0.12913270605698685</v>
      </c>
      <c r="R14" s="62"/>
      <c r="S14" s="242"/>
    </row>
    <row r="15" spans="1:19">
      <c r="A15" s="1120" t="s">
        <v>1432</v>
      </c>
      <c r="B15" s="1120" t="s">
        <v>1433</v>
      </c>
      <c r="C15" s="1112">
        <v>17380.942480000002</v>
      </c>
      <c r="D15" s="1112">
        <v>19487.238510000003</v>
      </c>
      <c r="E15" s="1121">
        <v>112.11842241825313</v>
      </c>
      <c r="F15" s="1122">
        <v>6.5825811045861229E-2</v>
      </c>
      <c r="G15" s="1122">
        <v>7.0117997868242146E-2</v>
      </c>
      <c r="H15" s="1112">
        <v>5630.36618</v>
      </c>
      <c r="I15" s="1112">
        <v>6050.2613700000002</v>
      </c>
      <c r="J15" s="1121">
        <v>107.45768883543556</v>
      </c>
      <c r="K15" s="1122">
        <v>0.11683517227086489</v>
      </c>
      <c r="L15" s="1122">
        <v>0.12174152393509502</v>
      </c>
      <c r="M15" s="1112">
        <v>23011.308659999999</v>
      </c>
      <c r="N15" s="1112">
        <v>25537.499879999999</v>
      </c>
      <c r="O15" s="1121">
        <v>110.97804239352635</v>
      </c>
      <c r="P15" s="1122">
        <v>7.369864532581899E-2</v>
      </c>
      <c r="Q15" s="1122">
        <v>7.7948957823160039E-2</v>
      </c>
      <c r="R15" s="62"/>
      <c r="S15" s="242"/>
    </row>
    <row r="16" spans="1:19">
      <c r="A16" s="1120" t="s">
        <v>1434</v>
      </c>
      <c r="B16" s="1120" t="s">
        <v>1435</v>
      </c>
      <c r="C16" s="1112">
        <v>6196.1520099999998</v>
      </c>
      <c r="D16" s="1112">
        <v>6874.5077000000001</v>
      </c>
      <c r="E16" s="1121">
        <v>110.94801562171487</v>
      </c>
      <c r="F16" s="1122">
        <v>2.3466318462938337E-2</v>
      </c>
      <c r="G16" s="1122">
        <v>2.4735506573004641E-2</v>
      </c>
      <c r="H16" s="1112">
        <v>5699.2361000000001</v>
      </c>
      <c r="I16" s="1112">
        <v>5300.5061399999995</v>
      </c>
      <c r="J16" s="1121">
        <v>93.003799930309953</v>
      </c>
      <c r="K16" s="1122">
        <v>0.11826428517582353</v>
      </c>
      <c r="L16" s="1122">
        <v>0.10665517663593566</v>
      </c>
      <c r="M16" s="1112">
        <v>11895.38811</v>
      </c>
      <c r="N16" s="1112">
        <v>12175.01384</v>
      </c>
      <c r="O16" s="1121">
        <v>102.35070707583664</v>
      </c>
      <c r="P16" s="1122">
        <v>3.8097528579752418E-2</v>
      </c>
      <c r="Q16" s="1122">
        <v>3.7162198522565387E-2</v>
      </c>
      <c r="R16" s="62"/>
      <c r="S16" s="242"/>
    </row>
    <row r="17" spans="1:19">
      <c r="A17" s="1120" t="s">
        <v>1436</v>
      </c>
      <c r="B17" s="1120" t="s">
        <v>1437</v>
      </c>
      <c r="C17" s="1112">
        <v>0</v>
      </c>
      <c r="D17" s="1112">
        <v>0</v>
      </c>
      <c r="E17" s="1121">
        <v>0</v>
      </c>
      <c r="F17" s="1122">
        <v>0</v>
      </c>
      <c r="G17" s="1122">
        <v>0</v>
      </c>
      <c r="H17" s="1112">
        <v>1561.3089600000001</v>
      </c>
      <c r="I17" s="1112">
        <v>2125.8210399999998</v>
      </c>
      <c r="J17" s="1121">
        <v>136.15633384951559</v>
      </c>
      <c r="K17" s="1122">
        <v>3.2398567957731821E-2</v>
      </c>
      <c r="L17" s="1122">
        <v>4.2775126097219923E-2</v>
      </c>
      <c r="M17" s="1112">
        <v>1561.3089600000001</v>
      </c>
      <c r="N17" s="1112">
        <v>2125.8210399999998</v>
      </c>
      <c r="O17" s="1121">
        <v>136.15633384951559</v>
      </c>
      <c r="P17" s="1122">
        <v>5.0004263984812121E-3</v>
      </c>
      <c r="Q17" s="1122">
        <v>6.4887140622688936E-3</v>
      </c>
      <c r="R17" s="62"/>
      <c r="S17" s="242"/>
    </row>
    <row r="18" spans="1:19">
      <c r="A18" s="1120" t="s">
        <v>1601</v>
      </c>
      <c r="B18" s="1120" t="s">
        <v>1438</v>
      </c>
      <c r="C18" s="1112">
        <v>8465.6204099999995</v>
      </c>
      <c r="D18" s="1112">
        <v>8225.4822499999991</v>
      </c>
      <c r="E18" s="1121">
        <v>97.163371987287107</v>
      </c>
      <c r="F18" s="1122">
        <v>3.2061341330360711E-2</v>
      </c>
      <c r="G18" s="1122">
        <v>2.9596515000049818E-2</v>
      </c>
      <c r="H18" s="1112">
        <v>0</v>
      </c>
      <c r="I18" s="1112">
        <v>0</v>
      </c>
      <c r="J18" s="1121">
        <v>0</v>
      </c>
      <c r="K18" s="1122">
        <v>0</v>
      </c>
      <c r="L18" s="1122">
        <v>0</v>
      </c>
      <c r="M18" s="1112">
        <v>8465.6204099999995</v>
      </c>
      <c r="N18" s="1112">
        <v>8225.4822499999991</v>
      </c>
      <c r="O18" s="1121">
        <v>97.163371987287107</v>
      </c>
      <c r="P18" s="1122">
        <v>2.7112962816587777E-2</v>
      </c>
      <c r="Q18" s="1122">
        <v>2.5106912266010022E-2</v>
      </c>
      <c r="R18" s="62"/>
      <c r="S18" s="242"/>
    </row>
    <row r="19" spans="1:19">
      <c r="A19" s="1120" t="s">
        <v>1439</v>
      </c>
      <c r="B19" s="1120" t="s">
        <v>1440</v>
      </c>
      <c r="C19" s="1112">
        <v>352.22721999999999</v>
      </c>
      <c r="D19" s="1112">
        <v>337.60677000000004</v>
      </c>
      <c r="E19" s="1121">
        <v>95.849142493870872</v>
      </c>
      <c r="F19" s="1122">
        <v>1.3339692284010706E-3</v>
      </c>
      <c r="G19" s="1122">
        <v>1.2147596370320258E-3</v>
      </c>
      <c r="H19" s="1112">
        <v>0</v>
      </c>
      <c r="I19" s="1112">
        <v>0</v>
      </c>
      <c r="J19" s="1121">
        <v>0</v>
      </c>
      <c r="K19" s="1122">
        <v>0</v>
      </c>
      <c r="L19" s="1122">
        <v>0</v>
      </c>
      <c r="M19" s="1112">
        <v>352.22721999999999</v>
      </c>
      <c r="N19" s="1112">
        <v>337.60677000000004</v>
      </c>
      <c r="O19" s="1121">
        <v>95.849142493870872</v>
      </c>
      <c r="P19" s="1122">
        <v>1.1280831240164338E-3</v>
      </c>
      <c r="Q19" s="1122">
        <v>1.030488340644225E-3</v>
      </c>
      <c r="R19" s="62"/>
      <c r="S19" s="242"/>
    </row>
    <row r="20" spans="1:19">
      <c r="A20" s="1120" t="s">
        <v>1441</v>
      </c>
      <c r="B20" s="1120" t="s">
        <v>1442</v>
      </c>
      <c r="C20" s="1112">
        <v>1209.42301</v>
      </c>
      <c r="D20" s="1112">
        <v>1443.4511200000002</v>
      </c>
      <c r="E20" s="1121">
        <v>119.35039337477136</v>
      </c>
      <c r="F20" s="1122">
        <v>4.5803759273919838E-3</v>
      </c>
      <c r="G20" s="1122">
        <v>5.193752952894491E-3</v>
      </c>
      <c r="H20" s="1112">
        <v>4704.82546</v>
      </c>
      <c r="I20" s="1112">
        <v>4691.7316300000002</v>
      </c>
      <c r="J20" s="1121">
        <v>99.721693607736938</v>
      </c>
      <c r="K20" s="1122">
        <v>9.7629368241809664E-2</v>
      </c>
      <c r="L20" s="1122">
        <v>9.4405600617992372E-2</v>
      </c>
      <c r="M20" s="1112">
        <v>5914.2484699999995</v>
      </c>
      <c r="N20" s="1112">
        <v>6135.1827499999999</v>
      </c>
      <c r="O20" s="1121">
        <v>103.73562729264232</v>
      </c>
      <c r="P20" s="1122">
        <v>1.8941647639404511E-2</v>
      </c>
      <c r="Q20" s="1122">
        <v>1.8726621778338663E-2</v>
      </c>
      <c r="R20" s="62"/>
      <c r="S20" s="242"/>
    </row>
    <row r="21" spans="1:19">
      <c r="A21" s="1120" t="s">
        <v>1443</v>
      </c>
      <c r="B21" s="1120" t="s">
        <v>1444</v>
      </c>
      <c r="C21" s="1112">
        <v>14726.477339999999</v>
      </c>
      <c r="D21" s="1112">
        <v>16403.892530000001</v>
      </c>
      <c r="E21" s="1121">
        <v>111.39047140244335</v>
      </c>
      <c r="F21" s="1122">
        <v>5.5772712893414803E-2</v>
      </c>
      <c r="G21" s="1122">
        <v>5.9023658013893379E-2</v>
      </c>
      <c r="H21" s="1112">
        <v>1380.86419</v>
      </c>
      <c r="I21" s="1112">
        <v>1392.8906999999999</v>
      </c>
      <c r="J21" s="1121">
        <v>100.87094082728005</v>
      </c>
      <c r="K21" s="1122">
        <v>2.8654176365011896E-2</v>
      </c>
      <c r="L21" s="1122">
        <v>2.8027324130795565E-2</v>
      </c>
      <c r="M21" s="1112">
        <v>16107.34153</v>
      </c>
      <c r="N21" s="1112">
        <v>17796.783230000001</v>
      </c>
      <c r="O21" s="1121">
        <v>110.48864393204434</v>
      </c>
      <c r="P21" s="1122">
        <v>5.1587211666270553E-2</v>
      </c>
      <c r="Q21" s="1122">
        <v>5.4321711675058143E-2</v>
      </c>
      <c r="R21" s="62"/>
      <c r="S21" s="242"/>
    </row>
    <row r="22" spans="1:19">
      <c r="A22" s="1120" t="s">
        <v>1445</v>
      </c>
      <c r="B22" s="1120" t="s">
        <v>1446</v>
      </c>
      <c r="C22" s="1112">
        <v>14638.41332</v>
      </c>
      <c r="D22" s="1112">
        <v>14746.39155</v>
      </c>
      <c r="E22" s="1121">
        <v>100.73763616069287</v>
      </c>
      <c r="F22" s="1122">
        <v>5.5439193261373594E-2</v>
      </c>
      <c r="G22" s="1122">
        <v>5.3059721660232498E-2</v>
      </c>
      <c r="H22" s="1112">
        <v>4222.69733</v>
      </c>
      <c r="I22" s="1112">
        <v>4871.68948</v>
      </c>
      <c r="J22" s="1121">
        <v>115.36913729026369</v>
      </c>
      <c r="K22" s="1122">
        <v>8.7624775054732096E-2</v>
      </c>
      <c r="L22" s="1122">
        <v>9.8026657885322166E-2</v>
      </c>
      <c r="M22" s="1112">
        <v>18861.110649999999</v>
      </c>
      <c r="N22" s="1112">
        <v>19618.081030000001</v>
      </c>
      <c r="O22" s="1121">
        <v>104.01339239266912</v>
      </c>
      <c r="P22" s="1122">
        <v>6.0406747168693063E-2</v>
      </c>
      <c r="Q22" s="1122">
        <v>5.9880919352501866E-2</v>
      </c>
      <c r="R22" s="62"/>
      <c r="S22" s="242"/>
    </row>
    <row r="23" spans="1:19">
      <c r="A23" s="1120" t="s">
        <v>1447</v>
      </c>
      <c r="B23" s="1120" t="s">
        <v>1448</v>
      </c>
      <c r="C23" s="1112">
        <v>15985.32266</v>
      </c>
      <c r="D23" s="1112">
        <v>17533.6999</v>
      </c>
      <c r="E23" s="1121">
        <v>109.68624326786032</v>
      </c>
      <c r="F23" s="1122">
        <v>6.054026299983957E-2</v>
      </c>
      <c r="G23" s="1122">
        <v>6.3088873858638747E-2</v>
      </c>
      <c r="H23" s="1112">
        <v>6295.4946100000006</v>
      </c>
      <c r="I23" s="1112">
        <v>7310.5297599999994</v>
      </c>
      <c r="J23" s="1121">
        <v>116.12319941292108</v>
      </c>
      <c r="K23" s="1122">
        <v>0.13063718660118329</v>
      </c>
      <c r="L23" s="1122">
        <v>0.14710026217516359</v>
      </c>
      <c r="M23" s="1112">
        <v>22280.81727</v>
      </c>
      <c r="N23" s="1112">
        <v>24844.229660000001</v>
      </c>
      <c r="O23" s="1121">
        <v>111.5050195822552</v>
      </c>
      <c r="P23" s="1122">
        <v>7.1359090167934527E-2</v>
      </c>
      <c r="Q23" s="1122">
        <v>7.5832866138666105E-2</v>
      </c>
      <c r="R23" s="62"/>
      <c r="S23" s="242"/>
    </row>
    <row r="24" spans="1:19" ht="18.75" customHeight="1">
      <c r="A24" s="1012" t="s">
        <v>499</v>
      </c>
      <c r="B24" s="359"/>
      <c r="C24" s="1060">
        <v>264044.48655999993</v>
      </c>
      <c r="D24" s="1060">
        <v>277920.63524999999</v>
      </c>
      <c r="E24" s="1123">
        <v>105.25523137058457</v>
      </c>
      <c r="F24" s="1032">
        <v>1</v>
      </c>
      <c r="G24" s="1033">
        <v>1</v>
      </c>
      <c r="H24" s="1060">
        <v>48190.678120000004</v>
      </c>
      <c r="I24" s="1060">
        <v>49697.598439999994</v>
      </c>
      <c r="J24" s="1123">
        <v>103.12699546631737</v>
      </c>
      <c r="K24" s="1032">
        <v>1</v>
      </c>
      <c r="L24" s="1033">
        <v>1</v>
      </c>
      <c r="M24" s="1060">
        <v>312235.16467999993</v>
      </c>
      <c r="N24" s="1060">
        <v>327618.23369000002</v>
      </c>
      <c r="O24" s="1034">
        <v>104.92675737717299</v>
      </c>
      <c r="P24" s="1035">
        <v>1</v>
      </c>
      <c r="Q24" s="1033">
        <v>1</v>
      </c>
      <c r="S24" s="242" t="str">
        <f t="shared" ref="S24:S25" si="0">IF(A24=R24,"OK","")</f>
        <v/>
      </c>
    </row>
    <row r="25" spans="1:19" ht="12.75" customHeight="1">
      <c r="A25" s="33" t="s">
        <v>500</v>
      </c>
      <c r="B25" s="33"/>
      <c r="S25" s="242" t="str">
        <f t="shared" si="0"/>
        <v/>
      </c>
    </row>
    <row r="26" spans="1:19" ht="12.75" customHeight="1">
      <c r="N26" s="75"/>
    </row>
    <row r="27" spans="1:19" ht="12.75" customHeight="1">
      <c r="A27" s="1003" t="s">
        <v>1268</v>
      </c>
      <c r="B27" s="263"/>
    </row>
    <row r="28" spans="1:19" ht="12.75" customHeight="1">
      <c r="A28" s="1004" t="s">
        <v>1269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81</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1575</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1719</v>
      </c>
      <c r="F1" s="178"/>
    </row>
    <row r="2" spans="1:8">
      <c r="A2" s="503" t="s">
        <v>1720</v>
      </c>
    </row>
    <row r="3" spans="1:8" ht="12.75" customHeight="1"/>
    <row r="4" spans="1:8" ht="12.75" customHeight="1">
      <c r="B4" s="752"/>
      <c r="C4" s="751"/>
      <c r="D4" s="751"/>
      <c r="E4" s="751"/>
      <c r="F4" s="24" t="s">
        <v>1267</v>
      </c>
    </row>
    <row r="5" spans="1:8">
      <c r="A5" s="1233" t="s">
        <v>462</v>
      </c>
      <c r="B5" s="1233" t="s">
        <v>463</v>
      </c>
      <c r="C5" s="1234" t="s">
        <v>821</v>
      </c>
      <c r="D5" s="1234"/>
      <c r="E5" s="1235" t="s">
        <v>822</v>
      </c>
      <c r="F5" s="1235"/>
    </row>
    <row r="6" spans="1:8" ht="65.25">
      <c r="A6" s="1233"/>
      <c r="B6" s="1233"/>
      <c r="C6" s="360" t="s">
        <v>464</v>
      </c>
      <c r="D6" s="360" t="s">
        <v>1266</v>
      </c>
      <c r="E6" s="360" t="s">
        <v>465</v>
      </c>
      <c r="F6" s="360" t="s">
        <v>466</v>
      </c>
    </row>
    <row r="7" spans="1:8" ht="22.5">
      <c r="A7" s="80">
        <v>1</v>
      </c>
      <c r="B7" s="81" t="s">
        <v>467</v>
      </c>
      <c r="C7" s="1057">
        <v>551594</v>
      </c>
      <c r="D7" s="1057">
        <v>13214.232119999999</v>
      </c>
      <c r="E7" s="1057">
        <v>2001</v>
      </c>
      <c r="F7" s="1057">
        <v>2406.8559799999998</v>
      </c>
      <c r="G7" s="51"/>
    </row>
    <row r="8" spans="1:8" ht="22.5">
      <c r="A8" s="80">
        <v>2</v>
      </c>
      <c r="B8" s="81" t="s">
        <v>469</v>
      </c>
      <c r="C8" s="1057">
        <v>220452</v>
      </c>
      <c r="D8" s="1057">
        <v>26254.977930000001</v>
      </c>
      <c r="E8" s="1057">
        <v>1047832</v>
      </c>
      <c r="F8" s="1057">
        <v>16519.440210000001</v>
      </c>
      <c r="G8" s="51"/>
    </row>
    <row r="9" spans="1:8" ht="22.5">
      <c r="A9" s="80">
        <v>3</v>
      </c>
      <c r="B9" s="81" t="s">
        <v>468</v>
      </c>
      <c r="C9" s="1057">
        <v>156205</v>
      </c>
      <c r="D9" s="1057">
        <v>56654.448490000002</v>
      </c>
      <c r="E9" s="1057">
        <v>20685</v>
      </c>
      <c r="F9" s="1057">
        <v>29672.070370000001</v>
      </c>
      <c r="G9" s="51"/>
    </row>
    <row r="10" spans="1:8" ht="22.5">
      <c r="A10" s="80">
        <v>4</v>
      </c>
      <c r="B10" s="81" t="s">
        <v>470</v>
      </c>
      <c r="C10" s="1057">
        <v>15</v>
      </c>
      <c r="D10" s="1057">
        <v>201.49176</v>
      </c>
      <c r="E10" s="1057">
        <v>18</v>
      </c>
      <c r="F10" s="1057">
        <v>33.937100000000001</v>
      </c>
    </row>
    <row r="11" spans="1:8" ht="22.5">
      <c r="A11" s="80">
        <v>5</v>
      </c>
      <c r="B11" s="81" t="s">
        <v>471</v>
      </c>
      <c r="C11" s="1057">
        <v>26</v>
      </c>
      <c r="D11" s="1057">
        <v>132.49194</v>
      </c>
      <c r="E11" s="1057">
        <v>2</v>
      </c>
      <c r="F11" s="353">
        <v>57.294230000000006</v>
      </c>
    </row>
    <row r="12" spans="1:8" ht="22.5">
      <c r="A12" s="80">
        <v>6</v>
      </c>
      <c r="B12" s="81" t="s">
        <v>472</v>
      </c>
      <c r="C12" s="1057">
        <v>2132</v>
      </c>
      <c r="D12" s="1057">
        <v>3798.4489800000001</v>
      </c>
      <c r="E12" s="1057">
        <v>181</v>
      </c>
      <c r="F12" s="1057">
        <v>2007.9401</v>
      </c>
    </row>
    <row r="13" spans="1:8" ht="22.5">
      <c r="A13" s="80">
        <v>7</v>
      </c>
      <c r="B13" s="81" t="s">
        <v>473</v>
      </c>
      <c r="C13" s="1057">
        <v>4624</v>
      </c>
      <c r="D13" s="1057">
        <v>960.12569999999994</v>
      </c>
      <c r="E13" s="1057">
        <v>231</v>
      </c>
      <c r="F13" s="1057">
        <v>395.52643999999998</v>
      </c>
    </row>
    <row r="14" spans="1:8" ht="22.5">
      <c r="A14" s="80">
        <v>8</v>
      </c>
      <c r="B14" s="81" t="s">
        <v>474</v>
      </c>
      <c r="C14" s="1057">
        <v>155020</v>
      </c>
      <c r="D14" s="1057">
        <v>26610.019100000001</v>
      </c>
      <c r="E14" s="1057">
        <v>4730</v>
      </c>
      <c r="F14" s="1057">
        <v>10135.157070000001</v>
      </c>
      <c r="H14" s="242"/>
    </row>
    <row r="15" spans="1:8" ht="22.5">
      <c r="A15" s="80">
        <v>9</v>
      </c>
      <c r="B15" s="81" t="s">
        <v>475</v>
      </c>
      <c r="C15" s="1057">
        <v>155816</v>
      </c>
      <c r="D15" s="1057">
        <v>21521.42354</v>
      </c>
      <c r="E15" s="1057">
        <v>7014</v>
      </c>
      <c r="F15" s="1057">
        <v>7111.7599500000006</v>
      </c>
    </row>
    <row r="16" spans="1:8" ht="22.5">
      <c r="A16" s="80">
        <v>10</v>
      </c>
      <c r="B16" s="81" t="s">
        <v>476</v>
      </c>
      <c r="C16" s="1057">
        <v>560944</v>
      </c>
      <c r="D16" s="1057">
        <v>95513.712510000012</v>
      </c>
      <c r="E16" s="1057">
        <v>23392</v>
      </c>
      <c r="F16" s="1057">
        <v>57118.956130000006</v>
      </c>
    </row>
    <row r="17" spans="1:6" ht="22.5">
      <c r="A17" s="80">
        <v>11</v>
      </c>
      <c r="B17" s="81" t="s">
        <v>477</v>
      </c>
      <c r="C17" s="1057">
        <v>650</v>
      </c>
      <c r="D17" s="1057">
        <v>226.93304999999998</v>
      </c>
      <c r="E17" s="1057">
        <v>0</v>
      </c>
      <c r="F17" s="1057">
        <v>2.2549200000000003</v>
      </c>
    </row>
    <row r="18" spans="1:6" ht="22.5">
      <c r="A18" s="80">
        <v>12</v>
      </c>
      <c r="B18" s="81" t="s">
        <v>478</v>
      </c>
      <c r="C18" s="1057">
        <v>4585</v>
      </c>
      <c r="D18" s="1057">
        <v>468.51037000000002</v>
      </c>
      <c r="E18" s="1057">
        <v>36</v>
      </c>
      <c r="F18" s="1057">
        <v>300.63001000000003</v>
      </c>
    </row>
    <row r="19" spans="1:6" ht="22.5">
      <c r="A19" s="80">
        <v>13</v>
      </c>
      <c r="B19" s="81" t="s">
        <v>479</v>
      </c>
      <c r="C19" s="1057">
        <v>96546</v>
      </c>
      <c r="D19" s="1057">
        <v>16524.020980000001</v>
      </c>
      <c r="E19" s="1057">
        <v>1774</v>
      </c>
      <c r="F19" s="1057">
        <v>6067.5944</v>
      </c>
    </row>
    <row r="20" spans="1:6" ht="22.5">
      <c r="A20" s="80">
        <v>14</v>
      </c>
      <c r="B20" s="81" t="s">
        <v>480</v>
      </c>
      <c r="C20" s="1057">
        <v>4553</v>
      </c>
      <c r="D20" s="1057">
        <v>2433.7958699999999</v>
      </c>
      <c r="E20" s="1057">
        <v>117</v>
      </c>
      <c r="F20" s="1057">
        <v>-1079.31961</v>
      </c>
    </row>
    <row r="21" spans="1:6" ht="22.5">
      <c r="A21" s="80">
        <v>15</v>
      </c>
      <c r="B21" s="81" t="s">
        <v>481</v>
      </c>
      <c r="C21" s="1057">
        <v>226</v>
      </c>
      <c r="D21" s="1057">
        <v>298.73367999999999</v>
      </c>
      <c r="E21" s="1057">
        <v>181</v>
      </c>
      <c r="F21" s="1057">
        <v>103.51564999999999</v>
      </c>
    </row>
    <row r="22" spans="1:6" ht="22.5">
      <c r="A22" s="80">
        <v>16</v>
      </c>
      <c r="B22" s="81" t="s">
        <v>482</v>
      </c>
      <c r="C22" s="1057">
        <v>70655</v>
      </c>
      <c r="D22" s="1057">
        <v>6669.8727199999994</v>
      </c>
      <c r="E22" s="1057">
        <v>1357</v>
      </c>
      <c r="F22" s="1057">
        <v>2382.2407000000003</v>
      </c>
    </row>
    <row r="23" spans="1:6" ht="22.5">
      <c r="A23" s="80">
        <v>17</v>
      </c>
      <c r="B23" s="81" t="s">
        <v>483</v>
      </c>
      <c r="C23" s="1057">
        <v>3127</v>
      </c>
      <c r="D23" s="1057">
        <v>65.582259999999991</v>
      </c>
      <c r="E23" s="1057">
        <v>0</v>
      </c>
      <c r="F23" s="1057">
        <v>0.54637000000000002</v>
      </c>
    </row>
    <row r="24" spans="1:6" ht="22.5">
      <c r="A24" s="80">
        <v>18</v>
      </c>
      <c r="B24" s="81" t="s">
        <v>484</v>
      </c>
      <c r="C24" s="1057">
        <v>271538</v>
      </c>
      <c r="D24" s="1057">
        <v>6371.8142600000001</v>
      </c>
      <c r="E24" s="1057">
        <v>80026</v>
      </c>
      <c r="F24" s="1057">
        <v>3083.0164399999999</v>
      </c>
    </row>
    <row r="25" spans="1:6" ht="22.5">
      <c r="A25" s="80">
        <v>19</v>
      </c>
      <c r="B25" s="81" t="s">
        <v>485</v>
      </c>
      <c r="C25" s="1057">
        <v>746726</v>
      </c>
      <c r="D25" s="1057">
        <v>35039.070310000003</v>
      </c>
      <c r="E25" s="1057">
        <v>8867</v>
      </c>
      <c r="F25" s="1057">
        <v>45725.80085</v>
      </c>
    </row>
    <row r="26" spans="1:6" ht="22.5">
      <c r="A26" s="80">
        <v>20</v>
      </c>
      <c r="B26" s="81" t="s">
        <v>486</v>
      </c>
      <c r="C26" s="1057">
        <v>2408</v>
      </c>
      <c r="D26" s="1057">
        <v>119.76759</v>
      </c>
      <c r="E26" s="1057">
        <v>699</v>
      </c>
      <c r="F26" s="1057">
        <v>446.96028999999999</v>
      </c>
    </row>
    <row r="27" spans="1:6" ht="33.75">
      <c r="A27" s="80">
        <v>21</v>
      </c>
      <c r="B27" s="81" t="s">
        <v>487</v>
      </c>
      <c r="C27" s="1057">
        <v>526316</v>
      </c>
      <c r="D27" s="1057">
        <v>3086.3347899999999</v>
      </c>
      <c r="E27" s="1057">
        <v>326</v>
      </c>
      <c r="F27" s="1057">
        <v>322.32355000000001</v>
      </c>
    </row>
    <row r="28" spans="1:6" ht="22.5">
      <c r="A28" s="80">
        <v>22</v>
      </c>
      <c r="B28" s="81" t="s">
        <v>488</v>
      </c>
      <c r="C28" s="1057">
        <v>1099</v>
      </c>
      <c r="D28" s="1057">
        <v>31.988679999999999</v>
      </c>
      <c r="E28" s="1057">
        <v>32</v>
      </c>
      <c r="F28" s="1057">
        <v>188.62426000000002</v>
      </c>
    </row>
    <row r="29" spans="1:6" ht="45">
      <c r="A29" s="80">
        <v>23</v>
      </c>
      <c r="B29" s="81" t="s">
        <v>489</v>
      </c>
      <c r="C29" s="1057">
        <v>90204</v>
      </c>
      <c r="D29" s="1057">
        <v>11420.43707</v>
      </c>
      <c r="E29" s="1057">
        <v>1219</v>
      </c>
      <c r="F29" s="1057">
        <v>5800.3190199999999</v>
      </c>
    </row>
    <row r="30" spans="1:6" ht="22.5">
      <c r="A30" s="80">
        <v>24</v>
      </c>
      <c r="B30" s="81" t="s">
        <v>490</v>
      </c>
      <c r="C30" s="1057">
        <v>0</v>
      </c>
      <c r="D30" s="1057">
        <v>0</v>
      </c>
      <c r="E30" s="1057">
        <v>0</v>
      </c>
      <c r="F30" s="1057">
        <v>0</v>
      </c>
    </row>
    <row r="31" spans="1:6" ht="22.5">
      <c r="A31" s="80">
        <v>25</v>
      </c>
      <c r="B31" s="81" t="s">
        <v>491</v>
      </c>
      <c r="C31" s="1057">
        <v>0</v>
      </c>
      <c r="D31" s="1057">
        <v>0</v>
      </c>
      <c r="E31" s="1057">
        <v>0</v>
      </c>
      <c r="F31" s="1057">
        <v>0</v>
      </c>
    </row>
    <row r="32" spans="1:6" ht="22.5">
      <c r="A32" s="363"/>
      <c r="B32" s="364" t="s">
        <v>492</v>
      </c>
      <c r="C32" s="1058">
        <v>2258708</v>
      </c>
      <c r="D32" s="1058">
        <v>277920.63524999999</v>
      </c>
      <c r="E32" s="1058">
        <v>1189577</v>
      </c>
      <c r="F32" s="1058">
        <v>136319.41644999999</v>
      </c>
    </row>
    <row r="33" spans="1:7" ht="22.5">
      <c r="A33" s="363"/>
      <c r="B33" s="364" t="s">
        <v>493</v>
      </c>
      <c r="C33" s="1058">
        <v>1366753</v>
      </c>
      <c r="D33" s="1058">
        <v>49697.598439999994</v>
      </c>
      <c r="E33" s="1058">
        <v>11143</v>
      </c>
      <c r="F33" s="1058">
        <v>52484.027969999996</v>
      </c>
    </row>
    <row r="34" spans="1:7">
      <c r="A34" s="361"/>
      <c r="B34" s="362" t="s">
        <v>258</v>
      </c>
      <c r="C34" s="1059">
        <v>3625461</v>
      </c>
      <c r="D34" s="1059">
        <v>327618.23369000002</v>
      </c>
      <c r="E34" s="1059">
        <v>1200720</v>
      </c>
      <c r="F34" s="1059">
        <v>188803.44441999999</v>
      </c>
    </row>
    <row r="35" spans="1:7" ht="12.75" customHeight="1">
      <c r="A35" s="33" t="s">
        <v>461</v>
      </c>
      <c r="F35" s="242"/>
    </row>
    <row r="36" spans="1:7" ht="12.75" customHeight="1">
      <c r="G36" s="75"/>
    </row>
    <row r="37" spans="1:7" s="994" customFormat="1" ht="12.75" customHeight="1">
      <c r="A37" s="263" t="s">
        <v>1270</v>
      </c>
      <c r="G37" s="75"/>
    </row>
    <row r="38" spans="1:7" s="994" customFormat="1" ht="12.75" customHeight="1">
      <c r="A38" s="1005" t="s">
        <v>1271</v>
      </c>
      <c r="G38" s="75"/>
    </row>
    <row r="39" spans="1:7" ht="12.75" customHeight="1"/>
    <row r="40" spans="1:7" ht="12.75" customHeight="1">
      <c r="A40" s="570" t="s">
        <v>81</v>
      </c>
      <c r="F40" s="34" t="s">
        <v>1576</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88</v>
      </c>
      <c r="B1" s="178"/>
      <c r="C1" s="178"/>
      <c r="D1" s="178"/>
      <c r="E1" s="178"/>
      <c r="F1" s="178"/>
      <c r="G1" s="178"/>
    </row>
    <row r="2" spans="1:7">
      <c r="A2" s="556" t="s">
        <v>89</v>
      </c>
      <c r="B2" s="178"/>
      <c r="C2" s="178"/>
      <c r="D2" s="178"/>
      <c r="E2" s="178"/>
      <c r="F2" s="178"/>
      <c r="G2" s="178"/>
    </row>
    <row r="3" spans="1:7" s="242" customFormat="1">
      <c r="A3" s="502"/>
      <c r="B3" s="178"/>
      <c r="C3" s="178"/>
      <c r="D3" s="178"/>
      <c r="E3" s="178"/>
      <c r="F3" s="178"/>
      <c r="G3" s="178"/>
    </row>
    <row r="4" spans="1:7" ht="12.75" customHeight="1">
      <c r="A4" s="23" t="s">
        <v>627</v>
      </c>
    </row>
    <row r="5" spans="1:7" ht="12.75" customHeight="1">
      <c r="A5" s="484" t="s">
        <v>628</v>
      </c>
      <c r="B5" s="178"/>
    </row>
    <row r="6" spans="1:7" ht="53.25" customHeight="1">
      <c r="A6" s="756" t="s">
        <v>1244</v>
      </c>
      <c r="B6" s="1241" t="s">
        <v>445</v>
      </c>
      <c r="C6" s="1242"/>
      <c r="D6" s="1243"/>
      <c r="E6" s="1241" t="s">
        <v>798</v>
      </c>
      <c r="F6" s="1242"/>
      <c r="G6" s="1243"/>
    </row>
    <row r="7" spans="1:7" s="242" customFormat="1">
      <c r="A7" s="1237" t="s">
        <v>808</v>
      </c>
      <c r="B7" s="372" t="str">
        <f>Naslovnica!A20</f>
        <v>Veljača 2026.</v>
      </c>
      <c r="C7" s="1244" t="s">
        <v>809</v>
      </c>
      <c r="D7" s="1245" t="s">
        <v>804</v>
      </c>
      <c r="E7" s="372" t="str">
        <f>$B$7</f>
        <v>Veljača 2026.</v>
      </c>
      <c r="F7" s="1244" t="s">
        <v>809</v>
      </c>
      <c r="G7" s="1245" t="s">
        <v>804</v>
      </c>
    </row>
    <row r="8" spans="1:7" s="242" customFormat="1">
      <c r="A8" s="1237"/>
      <c r="B8" s="743" t="str">
        <f>Naslovnica!A24</f>
        <v>February 2026</v>
      </c>
      <c r="C8" s="1236"/>
      <c r="D8" s="1237"/>
      <c r="E8" s="743" t="str">
        <f>$B$8</f>
        <v>February 2026</v>
      </c>
      <c r="F8" s="1236"/>
      <c r="G8" s="1237"/>
    </row>
    <row r="9" spans="1:7" ht="25.5">
      <c r="A9" s="222" t="s">
        <v>448</v>
      </c>
      <c r="B9" s="230">
        <v>64160147.479999997</v>
      </c>
      <c r="C9" s="226">
        <v>122078558.00000001</v>
      </c>
      <c r="D9" s="233">
        <v>0.10776775301602304</v>
      </c>
      <c r="E9" s="230">
        <v>1447446.2</v>
      </c>
      <c r="F9" s="225">
        <v>3595930</v>
      </c>
      <c r="G9" s="236">
        <v>-0.32629410563859029</v>
      </c>
    </row>
    <row r="10" spans="1:7">
      <c r="A10" s="82" t="s">
        <v>450</v>
      </c>
      <c r="B10" s="231">
        <v>55809906.960000001</v>
      </c>
      <c r="C10" s="171">
        <v>105480054.96000001</v>
      </c>
      <c r="D10" s="234">
        <v>0.12361064355999107</v>
      </c>
      <c r="E10" s="231">
        <v>1447446.2</v>
      </c>
      <c r="F10" s="172">
        <v>3595930</v>
      </c>
      <c r="G10" s="234">
        <v>-0.32629410563859029</v>
      </c>
    </row>
    <row r="11" spans="1:7">
      <c r="A11" s="82" t="s">
        <v>449</v>
      </c>
      <c r="B11" s="231">
        <v>2645318.7599999998</v>
      </c>
      <c r="C11" s="171">
        <v>3845414.4299999997</v>
      </c>
      <c r="D11" s="234">
        <v>1.2042565656453039</v>
      </c>
      <c r="E11" s="231" t="s">
        <v>138</v>
      </c>
      <c r="F11" s="172" t="s">
        <v>138</v>
      </c>
      <c r="G11" s="234" t="s">
        <v>138</v>
      </c>
    </row>
    <row r="12" spans="1:7">
      <c r="A12" s="82" t="s">
        <v>451</v>
      </c>
      <c r="B12" s="231" t="s">
        <v>138</v>
      </c>
      <c r="C12" s="172" t="s">
        <v>138</v>
      </c>
      <c r="D12" s="235" t="s">
        <v>138</v>
      </c>
      <c r="E12" s="231" t="s">
        <v>138</v>
      </c>
      <c r="F12" s="172" t="s">
        <v>138</v>
      </c>
      <c r="G12" s="234" t="s">
        <v>138</v>
      </c>
    </row>
    <row r="13" spans="1:7">
      <c r="A13" s="82" t="s">
        <v>1395</v>
      </c>
      <c r="B13" s="231">
        <v>1710774.9</v>
      </c>
      <c r="C13" s="172">
        <v>2649273.7999999998</v>
      </c>
      <c r="D13" s="235">
        <v>0.82288428894269328</v>
      </c>
      <c r="E13" s="231" t="s">
        <v>138</v>
      </c>
      <c r="F13" s="172" t="s">
        <v>138</v>
      </c>
      <c r="G13" s="234" t="s">
        <v>138</v>
      </c>
    </row>
    <row r="14" spans="1:7">
      <c r="A14" s="82" t="s">
        <v>452</v>
      </c>
      <c r="B14" s="231" t="s">
        <v>138</v>
      </c>
      <c r="C14" s="172" t="s">
        <v>138</v>
      </c>
      <c r="D14" s="235" t="s">
        <v>138</v>
      </c>
      <c r="E14" s="231" t="s">
        <v>138</v>
      </c>
      <c r="F14" s="172" t="s">
        <v>138</v>
      </c>
      <c r="G14" s="234" t="s">
        <v>138</v>
      </c>
    </row>
    <row r="15" spans="1:7" s="242" customFormat="1">
      <c r="A15" s="82" t="s">
        <v>923</v>
      </c>
      <c r="B15" s="231">
        <v>3994146.86</v>
      </c>
      <c r="C15" s="172">
        <v>10103814.810000001</v>
      </c>
      <c r="D15" s="235">
        <v>-0.34625794843727964</v>
      </c>
      <c r="E15" s="231" t="s">
        <v>138</v>
      </c>
      <c r="F15" s="172" t="s">
        <v>138</v>
      </c>
      <c r="G15" s="234" t="s">
        <v>138</v>
      </c>
    </row>
    <row r="16" spans="1:7">
      <c r="A16" s="805" t="s">
        <v>919</v>
      </c>
      <c r="B16" s="806">
        <v>37492770</v>
      </c>
      <c r="C16" s="807">
        <v>45716448</v>
      </c>
      <c r="D16" s="808">
        <v>3.5591242750506522</v>
      </c>
      <c r="E16" s="231" t="s">
        <v>138</v>
      </c>
      <c r="F16" s="172" t="s">
        <v>138</v>
      </c>
      <c r="G16" s="234" t="s">
        <v>138</v>
      </c>
    </row>
    <row r="17" spans="1:10">
      <c r="A17" s="805" t="s">
        <v>920</v>
      </c>
      <c r="B17" s="806" t="s">
        <v>138</v>
      </c>
      <c r="C17" s="807" t="s">
        <v>138</v>
      </c>
      <c r="D17" s="808" t="s">
        <v>138</v>
      </c>
      <c r="E17" s="231" t="s">
        <v>138</v>
      </c>
      <c r="F17" s="172" t="s">
        <v>138</v>
      </c>
      <c r="G17" s="234" t="s">
        <v>138</v>
      </c>
    </row>
    <row r="18" spans="1:10" ht="18.75" customHeight="1">
      <c r="A18" s="365" t="s">
        <v>453</v>
      </c>
      <c r="B18" s="366">
        <v>101652917.47999999</v>
      </c>
      <c r="C18" s="367">
        <v>167795006</v>
      </c>
      <c r="D18" s="368">
        <v>0.53688702238760189</v>
      </c>
      <c r="E18" s="366">
        <v>1447446.2</v>
      </c>
      <c r="F18" s="716">
        <v>3595930</v>
      </c>
      <c r="G18" s="368">
        <v>-0.32629410563859029</v>
      </c>
      <c r="J18" s="75"/>
    </row>
    <row r="19" spans="1:10" ht="15" customHeight="1">
      <c r="A19" s="1240" t="s">
        <v>807</v>
      </c>
      <c r="B19" s="369" t="str">
        <f>B7</f>
        <v>Veljača 2026.</v>
      </c>
      <c r="C19" s="1236" t="s">
        <v>809</v>
      </c>
      <c r="D19" s="1237" t="s">
        <v>804</v>
      </c>
      <c r="E19" s="744" t="str">
        <f>E7</f>
        <v>Veljača 2026.</v>
      </c>
      <c r="F19" s="1236" t="s">
        <v>809</v>
      </c>
      <c r="G19" s="1237" t="s">
        <v>804</v>
      </c>
    </row>
    <row r="20" spans="1:10" s="242" customFormat="1">
      <c r="A20" s="1240"/>
      <c r="B20" s="743" t="str">
        <f>B8</f>
        <v>February 2026</v>
      </c>
      <c r="C20" s="1236"/>
      <c r="D20" s="1237"/>
      <c r="E20" s="746" t="str">
        <f>E8</f>
        <v>February 2026</v>
      </c>
      <c r="F20" s="1236"/>
      <c r="G20" s="1237"/>
    </row>
    <row r="21" spans="1:10" ht="25.5">
      <c r="A21" s="223" t="s">
        <v>454</v>
      </c>
      <c r="B21" s="230">
        <v>5976316.79</v>
      </c>
      <c r="C21" s="225">
        <v>9970190.7899999991</v>
      </c>
      <c r="D21" s="236">
        <v>0.4963708895172958</v>
      </c>
      <c r="E21" s="230">
        <v>892</v>
      </c>
      <c r="F21" s="225">
        <v>3013</v>
      </c>
      <c r="G21" s="236">
        <v>-0.57944365865157943</v>
      </c>
    </row>
    <row r="22" spans="1:10">
      <c r="A22" s="82" t="s">
        <v>450</v>
      </c>
      <c r="B22" s="231">
        <v>1521488</v>
      </c>
      <c r="C22" s="172">
        <v>3208569</v>
      </c>
      <c r="D22" s="234">
        <v>-9.8153556349695137E-2</v>
      </c>
      <c r="E22" s="231">
        <v>892</v>
      </c>
      <c r="F22" s="172">
        <v>3013</v>
      </c>
      <c r="G22" s="234">
        <v>-0.57944365865157943</v>
      </c>
    </row>
    <row r="23" spans="1:10">
      <c r="A23" s="82" t="s">
        <v>449</v>
      </c>
      <c r="B23" s="231">
        <v>2624708.79</v>
      </c>
      <c r="C23" s="172">
        <v>3828948.79</v>
      </c>
      <c r="D23" s="234">
        <v>1.1795562263336214</v>
      </c>
      <c r="E23" s="231" t="s">
        <v>138</v>
      </c>
      <c r="F23" s="172" t="s">
        <v>138</v>
      </c>
      <c r="G23" s="234" t="s">
        <v>138</v>
      </c>
    </row>
    <row r="24" spans="1:10">
      <c r="A24" s="82" t="s">
        <v>451</v>
      </c>
      <c r="B24" s="231" t="s">
        <v>138</v>
      </c>
      <c r="C24" s="172" t="s">
        <v>138</v>
      </c>
      <c r="D24" s="235" t="s">
        <v>138</v>
      </c>
      <c r="E24" s="231" t="s">
        <v>138</v>
      </c>
      <c r="F24" s="172" t="s">
        <v>138</v>
      </c>
      <c r="G24" s="234" t="s">
        <v>138</v>
      </c>
    </row>
    <row r="25" spans="1:10">
      <c r="A25" s="82" t="s">
        <v>1395</v>
      </c>
      <c r="B25" s="231">
        <v>1730000</v>
      </c>
      <c r="C25" s="172">
        <v>2678000</v>
      </c>
      <c r="D25" s="235">
        <v>0.82489451476793252</v>
      </c>
      <c r="E25" s="231" t="s">
        <v>138</v>
      </c>
      <c r="F25" s="172" t="s">
        <v>138</v>
      </c>
      <c r="G25" s="234" t="s">
        <v>138</v>
      </c>
    </row>
    <row r="26" spans="1:10">
      <c r="A26" s="82" t="s">
        <v>452</v>
      </c>
      <c r="B26" s="231" t="s">
        <v>138</v>
      </c>
      <c r="C26" s="172" t="s">
        <v>138</v>
      </c>
      <c r="D26" s="235" t="s">
        <v>138</v>
      </c>
      <c r="E26" s="231" t="s">
        <v>138</v>
      </c>
      <c r="F26" s="172" t="s">
        <v>138</v>
      </c>
      <c r="G26" s="234" t="s">
        <v>138</v>
      </c>
    </row>
    <row r="27" spans="1:10" s="242" customFormat="1">
      <c r="A27" s="82" t="s">
        <v>923</v>
      </c>
      <c r="B27" s="231">
        <v>100120</v>
      </c>
      <c r="C27" s="172">
        <v>254673</v>
      </c>
      <c r="D27" s="235">
        <v>-0.35219633394369565</v>
      </c>
      <c r="E27" s="231" t="s">
        <v>138</v>
      </c>
      <c r="F27" s="172" t="s">
        <v>138</v>
      </c>
      <c r="G27" s="234" t="s">
        <v>138</v>
      </c>
    </row>
    <row r="28" spans="1:10">
      <c r="A28" s="805" t="s">
        <v>921</v>
      </c>
      <c r="B28" s="806">
        <v>250870</v>
      </c>
      <c r="C28" s="807">
        <v>301017</v>
      </c>
      <c r="D28" s="854">
        <v>4.0026920852693086</v>
      </c>
      <c r="E28" s="231" t="s">
        <v>138</v>
      </c>
      <c r="F28" s="172" t="s">
        <v>138</v>
      </c>
      <c r="G28" s="234" t="s">
        <v>138</v>
      </c>
    </row>
    <row r="29" spans="1:10">
      <c r="A29" s="805" t="s">
        <v>922</v>
      </c>
      <c r="B29" s="806" t="s">
        <v>138</v>
      </c>
      <c r="C29" s="807" t="s">
        <v>138</v>
      </c>
      <c r="D29" s="808" t="s">
        <v>138</v>
      </c>
      <c r="E29" s="231" t="s">
        <v>138</v>
      </c>
      <c r="F29" s="172" t="s">
        <v>138</v>
      </c>
      <c r="G29" s="234" t="s">
        <v>138</v>
      </c>
    </row>
    <row r="30" spans="1:10" ht="18.75" customHeight="1">
      <c r="A30" s="365" t="s">
        <v>455</v>
      </c>
      <c r="B30" s="366">
        <v>6227186.79</v>
      </c>
      <c r="C30" s="370">
        <v>10271207.789999999</v>
      </c>
      <c r="D30" s="368">
        <v>0.53985026042149631</v>
      </c>
      <c r="E30" s="366">
        <v>892</v>
      </c>
      <c r="F30" s="370">
        <v>3013</v>
      </c>
      <c r="G30" s="368">
        <v>-0.57944365865157943</v>
      </c>
    </row>
    <row r="31" spans="1:10" ht="18.75" customHeight="1">
      <c r="A31" s="373" t="s">
        <v>456</v>
      </c>
      <c r="B31" s="230">
        <v>13190</v>
      </c>
      <c r="C31" s="374">
        <v>25076</v>
      </c>
      <c r="D31" s="375">
        <v>0.10970890122833588</v>
      </c>
      <c r="E31" s="230">
        <v>413</v>
      </c>
      <c r="F31" s="374">
        <v>968</v>
      </c>
      <c r="G31" s="375">
        <v>-0.25585585585585591</v>
      </c>
    </row>
    <row r="32" spans="1:10" ht="15" customHeight="1">
      <c r="A32" s="1240" t="s">
        <v>806</v>
      </c>
      <c r="B32" s="369" t="str">
        <f>B7</f>
        <v>Veljača 2026.</v>
      </c>
      <c r="C32" s="1236" t="s">
        <v>809</v>
      </c>
      <c r="D32" s="1237" t="s">
        <v>804</v>
      </c>
      <c r="E32" s="369" t="str">
        <f>E7</f>
        <v>Veljača 2026.</v>
      </c>
      <c r="F32" s="1236" t="s">
        <v>809</v>
      </c>
      <c r="G32" s="1237" t="s">
        <v>804</v>
      </c>
    </row>
    <row r="33" spans="1:7" s="242" customFormat="1">
      <c r="A33" s="1240"/>
      <c r="B33" s="743" t="str">
        <f>B8</f>
        <v>February 2026</v>
      </c>
      <c r="C33" s="1236"/>
      <c r="D33" s="1237"/>
      <c r="E33" s="743" t="str">
        <f>E8</f>
        <v>February 2026</v>
      </c>
      <c r="F33" s="1236"/>
      <c r="G33" s="1237"/>
    </row>
    <row r="34" spans="1:7" ht="17.25" customHeight="1">
      <c r="A34" s="224" t="s">
        <v>457</v>
      </c>
      <c r="B34" s="231">
        <v>27826914.830000002</v>
      </c>
      <c r="C34" s="172">
        <v>489896208.65999997</v>
      </c>
      <c r="D34" s="234">
        <v>-0.42010320765329379</v>
      </c>
      <c r="E34" s="231" t="s">
        <v>138</v>
      </c>
      <c r="F34" s="172" t="s">
        <v>138</v>
      </c>
      <c r="G34" s="234" t="s">
        <v>138</v>
      </c>
    </row>
    <row r="35" spans="1:7" ht="17.25" customHeight="1">
      <c r="A35" s="224" t="s">
        <v>458</v>
      </c>
      <c r="B35" s="231">
        <v>26183858.789999999</v>
      </c>
      <c r="C35" s="240">
        <v>69796175.039999992</v>
      </c>
      <c r="D35" s="234">
        <v>-0.39962237639694276</v>
      </c>
      <c r="E35" s="231" t="s">
        <v>138</v>
      </c>
      <c r="F35" s="172" t="s">
        <v>138</v>
      </c>
      <c r="G35" s="234" t="s">
        <v>138</v>
      </c>
    </row>
    <row r="36" spans="1:7">
      <c r="A36" s="1240" t="s">
        <v>802</v>
      </c>
      <c r="B36" s="745" t="str">
        <f>B7</f>
        <v>Veljača 2026.</v>
      </c>
      <c r="C36" s="1238" t="s">
        <v>803</v>
      </c>
      <c r="D36" s="1237" t="s">
        <v>804</v>
      </c>
      <c r="E36" s="371"/>
      <c r="F36" s="1238"/>
      <c r="G36" s="1237"/>
    </row>
    <row r="37" spans="1:7" s="242" customFormat="1" ht="21" customHeight="1">
      <c r="A37" s="1240"/>
      <c r="B37" s="743" t="str">
        <f>B8</f>
        <v>February 2026</v>
      </c>
      <c r="C37" s="1238"/>
      <c r="D37" s="1237"/>
      <c r="E37" s="371"/>
      <c r="F37" s="1238"/>
      <c r="G37" s="1237"/>
    </row>
    <row r="38" spans="1:7">
      <c r="A38" s="173" t="s">
        <v>62</v>
      </c>
      <c r="B38" s="232">
        <v>4020</v>
      </c>
      <c r="C38" s="83">
        <v>4.2201378194658412E-2</v>
      </c>
      <c r="D38" s="234">
        <v>8.5500963391136331E-3</v>
      </c>
      <c r="E38" s="232"/>
      <c r="F38" s="83"/>
      <c r="G38" s="234"/>
    </row>
    <row r="39" spans="1:7">
      <c r="A39" s="84" t="s">
        <v>110</v>
      </c>
      <c r="B39" s="232">
        <v>3194.16</v>
      </c>
      <c r="C39" s="83">
        <v>4.5537865297999414E-2</v>
      </c>
      <c r="D39" s="234">
        <v>8.5218033765159795E-3</v>
      </c>
      <c r="E39" s="232"/>
      <c r="F39" s="83"/>
      <c r="G39" s="234"/>
    </row>
    <row r="40" spans="1:7">
      <c r="A40" s="84" t="s">
        <v>63</v>
      </c>
      <c r="B40" s="232">
        <v>2574.63</v>
      </c>
      <c r="C40" s="83">
        <v>4.5908791771272606E-2</v>
      </c>
      <c r="D40" s="234">
        <v>6.4539583756821894E-3</v>
      </c>
      <c r="E40" s="232"/>
      <c r="F40" s="83"/>
      <c r="G40" s="234"/>
    </row>
    <row r="41" spans="1:7" s="242" customFormat="1">
      <c r="A41" s="84" t="s">
        <v>913</v>
      </c>
      <c r="B41" s="232">
        <v>2969.13</v>
      </c>
      <c r="C41" s="83">
        <v>4.8621559195609398E-2</v>
      </c>
      <c r="D41" s="234">
        <v>6.4369826516708084E-3</v>
      </c>
      <c r="E41" s="232"/>
      <c r="F41" s="83"/>
      <c r="G41" s="234"/>
    </row>
    <row r="42" spans="1:7">
      <c r="A42" s="84" t="s">
        <v>770</v>
      </c>
      <c r="B42" s="232">
        <v>2104.0300000000002</v>
      </c>
      <c r="C42" s="83">
        <v>3.0220681483222656E-2</v>
      </c>
      <c r="D42" s="234">
        <v>3.754641523948532E-2</v>
      </c>
      <c r="E42" s="232"/>
      <c r="F42" s="83"/>
      <c r="G42" s="234"/>
    </row>
    <row r="43" spans="1:7" s="242" customFormat="1">
      <c r="A43" s="84" t="s">
        <v>90</v>
      </c>
      <c r="B43" s="232">
        <v>2532.23</v>
      </c>
      <c r="C43" s="83">
        <v>4.1529906303727104E-2</v>
      </c>
      <c r="D43" s="234">
        <v>1.7446088692989914E-2</v>
      </c>
      <c r="E43" s="232"/>
      <c r="F43" s="83"/>
      <c r="G43" s="234"/>
    </row>
    <row r="44" spans="1:7">
      <c r="A44" s="84" t="s">
        <v>91</v>
      </c>
      <c r="B44" s="232">
        <v>3675.83</v>
      </c>
      <c r="C44" s="83">
        <v>9.6715965473927801E-2</v>
      </c>
      <c r="D44" s="234">
        <v>7.2987544478791744E-2</v>
      </c>
      <c r="E44" s="232"/>
      <c r="F44" s="83"/>
      <c r="G44" s="234"/>
    </row>
    <row r="45" spans="1:7">
      <c r="A45" s="84" t="s">
        <v>92</v>
      </c>
      <c r="B45" s="232">
        <v>1130.4000000000001</v>
      </c>
      <c r="C45" s="83">
        <v>5.7674314158464135E-2</v>
      </c>
      <c r="D45" s="234">
        <v>-2.6121717554621227E-2</v>
      </c>
      <c r="E45" s="232"/>
      <c r="F45" s="83"/>
      <c r="G45" s="234"/>
    </row>
    <row r="46" spans="1:7">
      <c r="A46" s="84" t="s">
        <v>93</v>
      </c>
      <c r="B46" s="232">
        <v>831.9</v>
      </c>
      <c r="C46" s="83">
        <v>2.2165974491927365E-2</v>
      </c>
      <c r="D46" s="234">
        <v>-1.102036449231425E-2</v>
      </c>
      <c r="E46" s="232"/>
      <c r="F46" s="83"/>
      <c r="G46" s="234"/>
    </row>
    <row r="47" spans="1:7">
      <c r="A47" s="84" t="s">
        <v>94</v>
      </c>
      <c r="B47" s="232">
        <v>1127.67</v>
      </c>
      <c r="C47" s="83">
        <v>7.9912043120324849E-3</v>
      </c>
      <c r="D47" s="234">
        <v>7.5949140881188537E-3</v>
      </c>
      <c r="E47" s="232"/>
      <c r="F47" s="83"/>
      <c r="G47" s="234"/>
    </row>
    <row r="48" spans="1:7">
      <c r="A48" s="84" t="s">
        <v>95</v>
      </c>
      <c r="B48" s="232">
        <v>5066.6899999999996</v>
      </c>
      <c r="C48" s="83">
        <v>4.6434634623884197E-2</v>
      </c>
      <c r="D48" s="234">
        <v>2.6807662922213593E-2</v>
      </c>
      <c r="E48" s="232"/>
      <c r="F48" s="83"/>
      <c r="G48" s="234"/>
    </row>
    <row r="49" spans="1:7">
      <c r="A49" s="173" t="s">
        <v>64</v>
      </c>
      <c r="B49" s="232">
        <v>98.709900000000005</v>
      </c>
      <c r="C49" s="83">
        <v>-1.1384058674955844E-3</v>
      </c>
      <c r="D49" s="234">
        <v>-1.9514089071199781E-3</v>
      </c>
      <c r="E49" s="232"/>
      <c r="F49" s="83"/>
      <c r="G49" s="234"/>
    </row>
    <row r="50" spans="1:7">
      <c r="A50" s="173" t="s">
        <v>82</v>
      </c>
      <c r="B50" s="232">
        <v>186.11019999999999</v>
      </c>
      <c r="C50" s="83">
        <v>3.0137266843077715E-3</v>
      </c>
      <c r="D50" s="234">
        <v>3.2239067730976956E-6</v>
      </c>
      <c r="E50" s="232"/>
      <c r="F50" s="83"/>
      <c r="G50" s="234"/>
    </row>
    <row r="51" spans="1:7" ht="15" customHeight="1">
      <c r="A51" s="1240" t="s">
        <v>805</v>
      </c>
      <c r="B51" s="369" t="str">
        <f>B7</f>
        <v>Veljača 2026.</v>
      </c>
      <c r="C51" s="1239"/>
      <c r="D51" s="1237" t="s">
        <v>804</v>
      </c>
      <c r="E51" s="369" t="str">
        <f>E7</f>
        <v>Veljača 2026.</v>
      </c>
      <c r="F51" s="1239"/>
      <c r="G51" s="1237" t="s">
        <v>804</v>
      </c>
    </row>
    <row r="52" spans="1:7" s="242" customFormat="1">
      <c r="A52" s="1240"/>
      <c r="B52" s="743" t="str">
        <f>B8</f>
        <v>February 2026</v>
      </c>
      <c r="C52" s="1239"/>
      <c r="D52" s="1237"/>
      <c r="E52" s="743" t="str">
        <f>E8</f>
        <v>February 2026</v>
      </c>
      <c r="F52" s="1239"/>
      <c r="G52" s="1237"/>
    </row>
    <row r="53" spans="1:7">
      <c r="A53" s="82" t="s">
        <v>450</v>
      </c>
      <c r="B53" s="231">
        <v>32762.139242279998</v>
      </c>
      <c r="C53" s="172"/>
      <c r="D53" s="234">
        <v>-1.6848223800249862E-3</v>
      </c>
      <c r="E53" s="231">
        <v>136.81229999999999</v>
      </c>
      <c r="F53" s="172"/>
      <c r="G53" s="234">
        <v>-2.5143479138235891E-2</v>
      </c>
    </row>
    <row r="54" spans="1:7">
      <c r="A54" s="82" t="s">
        <v>449</v>
      </c>
      <c r="B54" s="231">
        <v>19389.02004503</v>
      </c>
      <c r="C54" s="172"/>
      <c r="D54" s="234">
        <v>-4.2017558674053435E-3</v>
      </c>
      <c r="E54" s="231">
        <v>1.32722808</v>
      </c>
      <c r="F54" s="172"/>
      <c r="G54" s="234">
        <v>0</v>
      </c>
    </row>
    <row r="55" spans="1:7">
      <c r="A55" s="82" t="s">
        <v>451</v>
      </c>
      <c r="B55" s="231" t="s">
        <v>138</v>
      </c>
      <c r="C55" s="172"/>
      <c r="D55" s="235" t="s">
        <v>138</v>
      </c>
      <c r="E55" s="231" t="s">
        <v>138</v>
      </c>
      <c r="F55" s="172"/>
      <c r="G55" s="234" t="s">
        <v>138</v>
      </c>
    </row>
    <row r="56" spans="1:7">
      <c r="A56" s="82" t="s">
        <v>1395</v>
      </c>
      <c r="B56" s="231">
        <v>4516.8860240600006</v>
      </c>
      <c r="C56" s="172"/>
      <c r="D56" s="235">
        <v>-0.15403655798210436</v>
      </c>
      <c r="E56" s="231" t="s">
        <v>138</v>
      </c>
      <c r="F56" s="172"/>
      <c r="G56" s="234" t="s">
        <v>138</v>
      </c>
    </row>
    <row r="57" spans="1:7" s="242" customFormat="1">
      <c r="A57" s="82" t="s">
        <v>923</v>
      </c>
      <c r="B57" s="231">
        <v>152.09917041999998</v>
      </c>
      <c r="C57" s="172"/>
      <c r="D57" s="234">
        <v>4.2014948818562825E-3</v>
      </c>
      <c r="E57" s="231" t="s">
        <v>138</v>
      </c>
      <c r="F57" s="172"/>
      <c r="G57" s="234" t="s">
        <v>138</v>
      </c>
    </row>
    <row r="58" spans="1:7" ht="18.75" customHeight="1">
      <c r="A58" s="365" t="s">
        <v>459</v>
      </c>
      <c r="B58" s="366">
        <v>56820.144481790005</v>
      </c>
      <c r="C58" s="370"/>
      <c r="D58" s="368">
        <v>-1.6596328361138668E-2</v>
      </c>
      <c r="E58" s="366">
        <v>138.13952807999999</v>
      </c>
      <c r="F58" s="370"/>
      <c r="G58" s="368">
        <v>-2.490792073946313E-2</v>
      </c>
    </row>
    <row r="59" spans="1:7" s="178" customFormat="1">
      <c r="A59" s="19" t="s">
        <v>460</v>
      </c>
      <c r="B59" s="237"/>
      <c r="C59" s="218"/>
      <c r="D59" s="218"/>
    </row>
    <row r="60" spans="1:7" s="178" customFormat="1">
      <c r="A60" s="264"/>
      <c r="B60" s="238"/>
      <c r="C60" s="220"/>
      <c r="D60" s="221"/>
    </row>
    <row r="61" spans="1:7" s="178" customFormat="1">
      <c r="B61" s="219"/>
      <c r="C61" s="220"/>
      <c r="D61" s="221"/>
    </row>
    <row r="62" spans="1:7" s="178" customFormat="1">
      <c r="A62" s="570" t="s">
        <v>81</v>
      </c>
      <c r="B62" s="219"/>
      <c r="C62" s="220"/>
      <c r="D62" s="221"/>
    </row>
    <row r="63" spans="1:7" ht="12.75" customHeight="1">
      <c r="B63" s="35"/>
      <c r="C63" s="35"/>
      <c r="D63" s="35"/>
    </row>
    <row r="64" spans="1:7" ht="12.75" customHeight="1">
      <c r="B64" s="50"/>
      <c r="C64" s="50"/>
      <c r="G64" s="13" t="s">
        <v>1577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629</v>
      </c>
      <c r="E1" s="121" t="str">
        <f>Naslovnica!A20</f>
        <v>Veljača 2026.</v>
      </c>
      <c r="G1" s="123" t="s">
        <v>836</v>
      </c>
      <c r="H1" s="242"/>
      <c r="I1" s="242"/>
      <c r="J1" s="242"/>
      <c r="K1" s="121" t="str">
        <f>E1</f>
        <v>Veljača 2026.</v>
      </c>
    </row>
    <row r="2" spans="1:18" ht="12.75" customHeight="1">
      <c r="A2" s="490" t="s">
        <v>630</v>
      </c>
      <c r="E2" s="500" t="str">
        <f>Naslovnica!A24</f>
        <v>February 2026</v>
      </c>
      <c r="G2" s="490" t="s">
        <v>837</v>
      </c>
      <c r="H2" s="242"/>
      <c r="I2" s="242"/>
      <c r="J2" s="242"/>
      <c r="K2" s="488" t="str">
        <f>E2</f>
        <v>February 2026</v>
      </c>
    </row>
    <row r="3" spans="1:18" ht="12.75" customHeight="1">
      <c r="A3" s="38" t="s">
        <v>1242</v>
      </c>
      <c r="G3" s="38" t="s">
        <v>1242</v>
      </c>
      <c r="H3" s="242"/>
      <c r="I3" s="242"/>
      <c r="J3" s="242"/>
      <c r="K3" s="242"/>
    </row>
    <row r="4" spans="1:18" ht="45" customHeight="1">
      <c r="A4" s="376" t="s">
        <v>433</v>
      </c>
      <c r="B4" s="376" t="s">
        <v>434</v>
      </c>
      <c r="C4" s="376" t="s">
        <v>435</v>
      </c>
      <c r="D4" s="376" t="s">
        <v>436</v>
      </c>
      <c r="E4" s="376" t="s">
        <v>437</v>
      </c>
      <c r="G4" s="376" t="s">
        <v>433</v>
      </c>
      <c r="H4" s="376" t="s">
        <v>434</v>
      </c>
      <c r="I4" s="376" t="s">
        <v>435</v>
      </c>
      <c r="J4" s="376" t="s">
        <v>436</v>
      </c>
      <c r="K4" s="376" t="s">
        <v>440</v>
      </c>
    </row>
    <row r="5" spans="1:18" ht="12.75" customHeight="1">
      <c r="A5" s="85" t="s">
        <v>1682</v>
      </c>
      <c r="B5" s="86">
        <v>18826034</v>
      </c>
      <c r="C5" s="87">
        <v>0.33732423194134642</v>
      </c>
      <c r="D5" s="88">
        <v>800</v>
      </c>
      <c r="E5" s="227">
        <v>2.2999999999999998</v>
      </c>
      <c r="F5" s="51"/>
      <c r="G5" s="85" t="s">
        <v>1705</v>
      </c>
      <c r="H5" s="86">
        <v>1434010</v>
      </c>
      <c r="I5" s="87">
        <v>0.9907173061078195</v>
      </c>
      <c r="J5" s="88">
        <v>1600</v>
      </c>
      <c r="K5" s="227">
        <v>-5.33</v>
      </c>
      <c r="P5" s="75"/>
      <c r="R5" s="742"/>
    </row>
    <row r="6" spans="1:18" ht="12.75" customHeight="1">
      <c r="A6" s="85" t="s">
        <v>1683</v>
      </c>
      <c r="B6" s="86">
        <v>5537477.9500000002</v>
      </c>
      <c r="C6" s="87">
        <v>9.9220340108590668E-2</v>
      </c>
      <c r="D6" s="88">
        <v>27.5</v>
      </c>
      <c r="E6" s="227">
        <v>42.49</v>
      </c>
      <c r="F6" s="51"/>
      <c r="G6" s="85" t="s">
        <v>1706</v>
      </c>
      <c r="H6" s="86">
        <v>12680</v>
      </c>
      <c r="I6" s="87">
        <v>8.7602565124700327E-3</v>
      </c>
      <c r="J6" s="88">
        <v>3200</v>
      </c>
      <c r="K6" s="227">
        <v>3.2300000000000004</v>
      </c>
      <c r="P6" s="75"/>
      <c r="R6" s="742"/>
    </row>
    <row r="7" spans="1:18" ht="12.75" customHeight="1">
      <c r="A7" s="85" t="s">
        <v>1684</v>
      </c>
      <c r="B7" s="86">
        <v>4663401.9000000004</v>
      </c>
      <c r="C7" s="87">
        <v>8.3558675404034416E-2</v>
      </c>
      <c r="D7" s="88">
        <v>23.9</v>
      </c>
      <c r="E7" s="227">
        <v>-1.24</v>
      </c>
      <c r="F7" s="51"/>
      <c r="G7" s="85" t="s">
        <v>1707</v>
      </c>
      <c r="H7" s="86">
        <v>756.2</v>
      </c>
      <c r="I7" s="87">
        <v>5.2243737971055504E-4</v>
      </c>
      <c r="J7" s="88">
        <v>39.799999999999997</v>
      </c>
      <c r="K7" s="227">
        <v>0</v>
      </c>
      <c r="P7" s="75"/>
      <c r="R7" s="742"/>
    </row>
    <row r="8" spans="1:18" ht="12.75" customHeight="1">
      <c r="A8" s="85" t="s">
        <v>1685</v>
      </c>
      <c r="B8" s="86">
        <v>3464197.56</v>
      </c>
      <c r="C8" s="87">
        <v>6.2071373143174312E-2</v>
      </c>
      <c r="D8" s="88">
        <v>10</v>
      </c>
      <c r="E8" s="227">
        <v>-10.71</v>
      </c>
      <c r="G8" s="85"/>
      <c r="H8" s="86"/>
      <c r="I8" s="87"/>
      <c r="J8" s="88"/>
      <c r="K8" s="227"/>
      <c r="P8" s="75"/>
      <c r="R8" s="742"/>
    </row>
    <row r="9" spans="1:18" ht="12.75" customHeight="1">
      <c r="A9" s="85" t="s">
        <v>1686</v>
      </c>
      <c r="B9" s="86">
        <v>2311504.2999999998</v>
      </c>
      <c r="C9" s="87">
        <v>4.1417454819566331E-2</v>
      </c>
      <c r="D9" s="88">
        <v>41.7</v>
      </c>
      <c r="E9" s="227">
        <v>1.96</v>
      </c>
      <c r="G9" s="85"/>
      <c r="H9" s="86"/>
      <c r="I9" s="87"/>
      <c r="J9" s="88"/>
      <c r="K9" s="227"/>
      <c r="P9" s="75"/>
      <c r="R9" s="742"/>
    </row>
    <row r="10" spans="1:18" ht="12.75" customHeight="1">
      <c r="A10" s="85" t="s">
        <v>1687</v>
      </c>
      <c r="B10" s="86">
        <v>2073740</v>
      </c>
      <c r="C10" s="87">
        <v>3.7157202241643025E-2</v>
      </c>
      <c r="D10" s="88">
        <v>3720</v>
      </c>
      <c r="E10" s="228">
        <v>-6.5299999999999994</v>
      </c>
      <c r="G10" s="85"/>
      <c r="H10" s="86"/>
      <c r="I10" s="87"/>
      <c r="J10" s="88"/>
      <c r="K10" s="228"/>
    </row>
    <row r="11" spans="1:18" ht="12.75" customHeight="1">
      <c r="A11" s="85" t="s">
        <v>1688</v>
      </c>
      <c r="B11" s="86">
        <v>1957065</v>
      </c>
      <c r="C11" s="87">
        <v>3.5066623590730324E-2</v>
      </c>
      <c r="D11" s="88">
        <v>149.5</v>
      </c>
      <c r="E11" s="227">
        <v>-2.29</v>
      </c>
      <c r="G11" s="85"/>
      <c r="H11" s="86"/>
      <c r="I11" s="87"/>
      <c r="J11" s="88"/>
      <c r="K11" s="227"/>
    </row>
    <row r="12" spans="1:18" ht="12.75" customHeight="1">
      <c r="A12" s="85" t="s">
        <v>1689</v>
      </c>
      <c r="B12" s="86">
        <v>1898270</v>
      </c>
      <c r="C12" s="87">
        <v>3.4013136795954989E-2</v>
      </c>
      <c r="D12" s="88">
        <v>3910</v>
      </c>
      <c r="E12" s="227">
        <v>-8</v>
      </c>
      <c r="G12" s="85"/>
      <c r="H12" s="86"/>
      <c r="I12" s="87"/>
      <c r="J12" s="88"/>
      <c r="K12" s="227"/>
    </row>
    <row r="13" spans="1:18" ht="12.75" customHeight="1">
      <c r="A13" s="85" t="s">
        <v>1690</v>
      </c>
      <c r="B13" s="86">
        <v>1819267.8</v>
      </c>
      <c r="C13" s="87">
        <v>3.2597578084190386E-2</v>
      </c>
      <c r="D13" s="88">
        <v>89</v>
      </c>
      <c r="E13" s="227">
        <v>-0.89</v>
      </c>
      <c r="G13" s="85"/>
      <c r="H13" s="86"/>
      <c r="I13" s="87"/>
      <c r="J13" s="88"/>
      <c r="K13" s="227"/>
    </row>
    <row r="14" spans="1:18" ht="12.75" customHeight="1">
      <c r="A14" s="85" t="s">
        <v>1691</v>
      </c>
      <c r="B14" s="86">
        <v>1627900.34</v>
      </c>
      <c r="C14" s="87">
        <v>2.9168662495114836E-2</v>
      </c>
      <c r="D14" s="88">
        <v>6.6</v>
      </c>
      <c r="E14" s="227">
        <v>4.1000000000000005</v>
      </c>
      <c r="G14" s="85"/>
      <c r="H14" s="86"/>
      <c r="I14" s="87"/>
      <c r="J14" s="88"/>
      <c r="K14" s="227"/>
    </row>
    <row r="15" spans="1:18" ht="12.75" customHeight="1">
      <c r="A15" s="85" t="s">
        <v>441</v>
      </c>
      <c r="B15" s="86">
        <v>11631048.109999999</v>
      </c>
      <c r="C15" s="87">
        <v>0.20840472137565447</v>
      </c>
      <c r="D15" s="89"/>
      <c r="E15" s="229"/>
      <c r="G15" s="85" t="s">
        <v>441</v>
      </c>
      <c r="H15" s="86"/>
      <c r="I15" s="87"/>
      <c r="J15" s="89"/>
      <c r="K15" s="229"/>
    </row>
    <row r="16" spans="1:18" ht="15.75" customHeight="1">
      <c r="A16" s="378" t="s">
        <v>438</v>
      </c>
      <c r="B16" s="379">
        <f>SUM(B5:B15)</f>
        <v>55809906.960000001</v>
      </c>
      <c r="C16" s="900">
        <f>SUM(C5:C15)</f>
        <v>1.0000000000000002</v>
      </c>
      <c r="D16" s="380"/>
      <c r="E16" s="380"/>
      <c r="G16" s="378" t="s">
        <v>438</v>
      </c>
      <c r="H16" s="379">
        <f>SUM(H5:H15)</f>
        <v>1447446.2</v>
      </c>
      <c r="I16" s="900">
        <f>SUM(I5:I15)</f>
        <v>1</v>
      </c>
      <c r="J16" s="380"/>
      <c r="K16" s="380"/>
    </row>
    <row r="17" spans="1:11" ht="12.75" customHeight="1">
      <c r="A17" s="37" t="s">
        <v>439</v>
      </c>
      <c r="G17" s="37" t="s">
        <v>439</v>
      </c>
      <c r="H17" s="242"/>
      <c r="I17" s="242"/>
      <c r="J17" s="242"/>
      <c r="K17" s="242"/>
    </row>
    <row r="18" spans="1:11" ht="12.75" customHeight="1"/>
    <row r="19" spans="1:11" ht="12.75" customHeight="1">
      <c r="A19" s="123" t="s">
        <v>838</v>
      </c>
      <c r="G19" s="123" t="s">
        <v>1344</v>
      </c>
    </row>
    <row r="20" spans="1:11" ht="12.75" customHeight="1">
      <c r="A20" s="490" t="s">
        <v>839</v>
      </c>
      <c r="G20" s="490" t="s">
        <v>1345</v>
      </c>
    </row>
    <row r="21" spans="1:11" ht="12.75" customHeight="1">
      <c r="A21" s="38" t="s">
        <v>1243</v>
      </c>
      <c r="G21" s="38" t="s">
        <v>1243</v>
      </c>
    </row>
    <row r="22" spans="1:11" ht="43.5">
      <c r="A22" s="376" t="s">
        <v>442</v>
      </c>
      <c r="B22" s="376" t="s">
        <v>434</v>
      </c>
      <c r="C22" s="376" t="s">
        <v>435</v>
      </c>
      <c r="D22" s="376" t="s">
        <v>443</v>
      </c>
      <c r="G22" s="376" t="s">
        <v>442</v>
      </c>
      <c r="H22" s="376" t="s">
        <v>434</v>
      </c>
      <c r="I22" s="376" t="s">
        <v>435</v>
      </c>
      <c r="J22" s="376" t="s">
        <v>443</v>
      </c>
    </row>
    <row r="23" spans="1:11" ht="15" customHeight="1">
      <c r="A23" s="91" t="s">
        <v>1692</v>
      </c>
      <c r="B23" s="86">
        <v>1139819.3999999999</v>
      </c>
      <c r="C23" s="92">
        <v>0.43088168323427306</v>
      </c>
      <c r="D23" s="118">
        <v>100.93</v>
      </c>
      <c r="E23" s="51"/>
      <c r="F23" s="51"/>
      <c r="G23" s="1021" t="s">
        <v>1708</v>
      </c>
      <c r="H23" s="86" t="s">
        <v>138</v>
      </c>
      <c r="I23" s="87" t="s">
        <v>138</v>
      </c>
      <c r="J23" s="118">
        <v>0</v>
      </c>
    </row>
    <row r="24" spans="1:11" ht="12.75" customHeight="1">
      <c r="A24" s="91" t="s">
        <v>1693</v>
      </c>
      <c r="B24" s="86">
        <v>804227.45</v>
      </c>
      <c r="C24" s="92">
        <v>0.30401910807905813</v>
      </c>
      <c r="D24" s="118">
        <v>100.01</v>
      </c>
      <c r="E24" s="51"/>
      <c r="F24" s="51"/>
      <c r="G24" s="91" t="s">
        <v>1709</v>
      </c>
      <c r="H24" s="86" t="s">
        <v>138</v>
      </c>
      <c r="I24" s="87" t="s">
        <v>138</v>
      </c>
      <c r="J24" s="118">
        <v>0</v>
      </c>
    </row>
    <row r="25" spans="1:11" ht="12.75" customHeight="1">
      <c r="A25" s="91" t="s">
        <v>1694</v>
      </c>
      <c r="B25" s="86">
        <v>499846.71</v>
      </c>
      <c r="C25" s="92">
        <v>0.18895519041342301</v>
      </c>
      <c r="D25" s="118">
        <v>102</v>
      </c>
      <c r="E25" s="51"/>
      <c r="F25" s="51"/>
      <c r="G25" s="91" t="s">
        <v>1710</v>
      </c>
      <c r="H25" s="86" t="s">
        <v>138</v>
      </c>
      <c r="I25" s="92" t="s">
        <v>138</v>
      </c>
      <c r="J25" s="118">
        <v>0</v>
      </c>
    </row>
    <row r="26" spans="1:11" ht="12.75" customHeight="1">
      <c r="A26" s="91" t="s">
        <v>1695</v>
      </c>
      <c r="B26" s="86">
        <v>200000</v>
      </c>
      <c r="C26" s="92">
        <v>7.560525522451593E-2</v>
      </c>
      <c r="D26" s="118">
        <v>100</v>
      </c>
      <c r="E26" s="51"/>
      <c r="G26" s="91" t="s">
        <v>1711</v>
      </c>
      <c r="H26" s="86" t="s">
        <v>138</v>
      </c>
      <c r="I26" s="92" t="s">
        <v>138</v>
      </c>
      <c r="J26" s="118">
        <v>0</v>
      </c>
    </row>
    <row r="27" spans="1:11" ht="12.75" customHeight="1">
      <c r="A27" s="91" t="s">
        <v>1696</v>
      </c>
      <c r="B27" s="86">
        <v>1425.2</v>
      </c>
      <c r="C27" s="92">
        <v>5.3876304872990059E-4</v>
      </c>
      <c r="D27" s="118">
        <v>80</v>
      </c>
      <c r="G27" s="91" t="s">
        <v>1712</v>
      </c>
      <c r="H27" s="86" t="s">
        <v>138</v>
      </c>
      <c r="I27" s="92" t="s">
        <v>138</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441</v>
      </c>
      <c r="B33" s="244"/>
      <c r="C33" s="92"/>
      <c r="D33" s="93"/>
      <c r="G33" s="85" t="s">
        <v>441</v>
      </c>
      <c r="H33" s="244"/>
      <c r="I33" s="244"/>
      <c r="J33" s="93"/>
    </row>
    <row r="34" spans="1:10" ht="25.5">
      <c r="A34" s="1041" t="s">
        <v>1487</v>
      </c>
      <c r="B34" s="384">
        <f>SUM(B23:B33)</f>
        <v>2645318.7600000002</v>
      </c>
      <c r="C34" s="1031">
        <f>SUM(C23:C33)</f>
        <v>1</v>
      </c>
      <c r="D34" s="385"/>
      <c r="G34" s="383" t="s">
        <v>438</v>
      </c>
      <c r="H34" s="384">
        <f>SUM(H23:H33)</f>
        <v>0</v>
      </c>
      <c r="I34" s="1031" t="s">
        <v>138</v>
      </c>
      <c r="J34" s="385"/>
    </row>
    <row r="35" spans="1:10" ht="15" customHeight="1">
      <c r="A35" s="90" t="s">
        <v>444</v>
      </c>
      <c r="B35" s="86"/>
      <c r="C35" s="92"/>
      <c r="D35" s="93"/>
    </row>
    <row r="36" spans="1:10" ht="12.75" customHeight="1">
      <c r="A36" s="168" t="s">
        <v>138</v>
      </c>
      <c r="B36" s="244" t="s">
        <v>138</v>
      </c>
      <c r="C36" s="92" t="s">
        <v>138</v>
      </c>
      <c r="D36" s="93" t="s">
        <v>138</v>
      </c>
    </row>
    <row r="37" spans="1:10" ht="12.75" customHeight="1">
      <c r="A37" s="85" t="s">
        <v>441</v>
      </c>
      <c r="B37" s="245"/>
      <c r="C37" s="92"/>
      <c r="D37" s="93"/>
    </row>
    <row r="38" spans="1:10" ht="25.5">
      <c r="A38" s="1042" t="s">
        <v>1488</v>
      </c>
      <c r="B38" s="86">
        <f>SUM(B36:B37)</f>
        <v>0</v>
      </c>
      <c r="C38" s="92"/>
      <c r="D38" s="93"/>
    </row>
    <row r="39" spans="1:10" ht="26.25" customHeight="1">
      <c r="A39" s="383" t="s">
        <v>438</v>
      </c>
      <c r="B39" s="381">
        <f>B34+B38</f>
        <v>2645318.7600000002</v>
      </c>
      <c r="C39" s="1043">
        <f>C34+C38</f>
        <v>1</v>
      </c>
      <c r="D39" s="382"/>
    </row>
    <row r="40" spans="1:10" ht="12.75" customHeight="1"/>
    <row r="41" spans="1:10" ht="12.75" customHeight="1">
      <c r="A41" s="123" t="s">
        <v>840</v>
      </c>
      <c r="G41" s="128"/>
      <c r="H41" s="178"/>
      <c r="I41" s="178"/>
      <c r="J41" s="178"/>
    </row>
    <row r="42" spans="1:10" ht="12.75" customHeight="1">
      <c r="A42" s="490" t="s">
        <v>841</v>
      </c>
      <c r="B42" s="44"/>
      <c r="G42" s="146"/>
      <c r="H42" s="178"/>
      <c r="I42" s="178"/>
      <c r="J42" s="178"/>
    </row>
    <row r="43" spans="1:10" ht="12.75" customHeight="1">
      <c r="A43" s="38" t="s">
        <v>1245</v>
      </c>
      <c r="G43" s="191"/>
      <c r="H43" s="178"/>
      <c r="I43" s="178"/>
      <c r="J43" s="178"/>
    </row>
    <row r="44" spans="1:10" ht="43.5">
      <c r="A44" s="376" t="s">
        <v>884</v>
      </c>
      <c r="B44" s="376" t="s">
        <v>434</v>
      </c>
      <c r="C44" s="376" t="s">
        <v>435</v>
      </c>
      <c r="D44" s="181"/>
      <c r="G44" s="181"/>
      <c r="H44" s="192"/>
      <c r="I44" s="181"/>
      <c r="J44" s="181"/>
    </row>
    <row r="45" spans="1:10" ht="12.75" customHeight="1">
      <c r="A45" s="91" t="s">
        <v>1697</v>
      </c>
      <c r="B45" s="86">
        <v>13249504.630000001</v>
      </c>
      <c r="C45" s="92">
        <v>0.47613990666747585</v>
      </c>
      <c r="D45" s="183"/>
      <c r="E45" s="51"/>
      <c r="F45" s="51"/>
      <c r="G45" s="180"/>
      <c r="H45" s="177"/>
      <c r="I45" s="182"/>
      <c r="J45" s="183"/>
    </row>
    <row r="46" spans="1:10" ht="12.75" customHeight="1">
      <c r="A46" s="91" t="s">
        <v>1698</v>
      </c>
      <c r="B46" s="86">
        <v>7273000</v>
      </c>
      <c r="C46" s="92">
        <v>0.26136566142643414</v>
      </c>
      <c r="D46" s="183"/>
      <c r="E46" s="51"/>
      <c r="F46" s="51"/>
      <c r="G46" s="188"/>
      <c r="H46" s="189"/>
      <c r="I46" s="182"/>
      <c r="J46" s="183"/>
    </row>
    <row r="47" spans="1:10" ht="12.75" customHeight="1">
      <c r="A47" s="91" t="s">
        <v>1693</v>
      </c>
      <c r="B47" s="86">
        <v>3676108</v>
      </c>
      <c r="C47" s="92">
        <v>0.13210620086553088</v>
      </c>
      <c r="D47" s="183"/>
      <c r="E47" s="51"/>
      <c r="G47" s="188"/>
      <c r="H47" s="189"/>
      <c r="I47" s="182"/>
      <c r="J47" s="183"/>
    </row>
    <row r="48" spans="1:10" ht="12.75" customHeight="1">
      <c r="A48" s="91" t="s">
        <v>1694</v>
      </c>
      <c r="B48" s="86">
        <v>1515746.71</v>
      </c>
      <c r="C48" s="92">
        <v>5.4470526799682589E-2</v>
      </c>
      <c r="D48" s="183"/>
      <c r="G48" s="188"/>
      <c r="H48" s="189"/>
      <c r="I48" s="182"/>
      <c r="J48" s="183"/>
    </row>
    <row r="49" spans="1:10" ht="12.75" customHeight="1">
      <c r="A49" s="91" t="s">
        <v>998</v>
      </c>
      <c r="B49" s="86">
        <v>528847.76</v>
      </c>
      <c r="C49" s="92">
        <v>1.900490094682911E-2</v>
      </c>
      <c r="D49" s="183"/>
      <c r="G49" s="188"/>
      <c r="H49" s="189"/>
      <c r="I49" s="182"/>
      <c r="J49" s="183"/>
    </row>
    <row r="50" spans="1:10" ht="12.75" customHeight="1">
      <c r="A50" s="91" t="s">
        <v>1699</v>
      </c>
      <c r="B50" s="86">
        <v>514875</v>
      </c>
      <c r="C50" s="92">
        <v>1.8502769823585216E-2</v>
      </c>
      <c r="D50" s="184"/>
      <c r="G50" s="188"/>
      <c r="H50" s="189"/>
      <c r="I50" s="182"/>
      <c r="J50" s="184"/>
    </row>
    <row r="51" spans="1:10" ht="12.75" customHeight="1">
      <c r="A51" s="91" t="s">
        <v>918</v>
      </c>
      <c r="B51" s="86">
        <v>446119.91</v>
      </c>
      <c r="C51" s="92">
        <v>1.6031957287591266E-2</v>
      </c>
      <c r="D51" s="183"/>
      <c r="G51" s="188"/>
      <c r="H51" s="189"/>
      <c r="I51" s="182"/>
      <c r="J51" s="183"/>
    </row>
    <row r="52" spans="1:10" ht="12.75" customHeight="1">
      <c r="A52" s="91" t="s">
        <v>1295</v>
      </c>
      <c r="B52" s="86">
        <v>381363.29</v>
      </c>
      <c r="C52" s="92">
        <v>1.3704835492178057E-2</v>
      </c>
      <c r="D52" s="183"/>
      <c r="G52" s="188"/>
      <c r="H52" s="189"/>
      <c r="I52" s="182"/>
      <c r="J52" s="183"/>
    </row>
    <row r="53" spans="1:10" ht="12.75" customHeight="1">
      <c r="A53" s="91" t="s">
        <v>1700</v>
      </c>
      <c r="B53" s="86">
        <v>200919.6</v>
      </c>
      <c r="C53" s="92">
        <v>7.2203333077869632E-3</v>
      </c>
      <c r="D53" s="183"/>
      <c r="G53" s="188"/>
      <c r="H53" s="189"/>
      <c r="I53" s="182"/>
      <c r="J53" s="183"/>
    </row>
    <row r="54" spans="1:10" ht="12.75" customHeight="1">
      <c r="A54" s="94" t="s">
        <v>1682</v>
      </c>
      <c r="B54" s="86">
        <v>16520</v>
      </c>
      <c r="C54" s="92">
        <v>5.9366983731124596E-4</v>
      </c>
      <c r="D54" s="183"/>
      <c r="G54" s="188"/>
      <c r="H54" s="189"/>
      <c r="I54" s="182"/>
      <c r="J54" s="183"/>
    </row>
    <row r="55" spans="1:10">
      <c r="A55" s="85" t="s">
        <v>441</v>
      </c>
      <c r="B55" s="86">
        <v>23909.929999995977</v>
      </c>
      <c r="C55" s="92">
        <v>8.5923754559448496E-4</v>
      </c>
      <c r="D55" s="185"/>
      <c r="G55" s="190"/>
      <c r="H55" s="189"/>
      <c r="I55" s="182"/>
      <c r="J55" s="185"/>
    </row>
    <row r="56" spans="1:10">
      <c r="A56" s="378" t="s">
        <v>438</v>
      </c>
      <c r="B56" s="381">
        <f>SUM(B45:B55)</f>
        <v>27826914.830000002</v>
      </c>
      <c r="C56" s="899">
        <f>SUM(C45:C55)</f>
        <v>0.99999999999999978</v>
      </c>
      <c r="D56" s="187"/>
      <c r="G56" s="180"/>
      <c r="H56" s="177"/>
      <c r="I56" s="186"/>
      <c r="J56" s="187"/>
    </row>
    <row r="57" spans="1:10" ht="12.75" customHeight="1">
      <c r="G57" s="178"/>
      <c r="H57" s="178"/>
      <c r="I57" s="178"/>
      <c r="J57" s="178"/>
    </row>
    <row r="58" spans="1:10" ht="12.75" customHeight="1">
      <c r="A58" s="124" t="s">
        <v>842</v>
      </c>
      <c r="G58" s="193"/>
      <c r="H58" s="178"/>
      <c r="I58" s="178"/>
      <c r="J58" s="178"/>
    </row>
    <row r="59" spans="1:10" ht="12.75" customHeight="1">
      <c r="A59" s="501" t="s">
        <v>843</v>
      </c>
      <c r="G59" s="194"/>
      <c r="H59" s="178"/>
      <c r="I59" s="178"/>
      <c r="J59" s="178"/>
    </row>
    <row r="60" spans="1:10" ht="12.75" customHeight="1">
      <c r="A60" s="38" t="s">
        <v>1242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183</v>
      </c>
      <c r="E62" s="810" t="s">
        <v>72</v>
      </c>
      <c r="F62" s="810" t="s">
        <v>73</v>
      </c>
      <c r="G62" s="195"/>
      <c r="H62" s="176"/>
      <c r="I62" s="176"/>
      <c r="J62" s="176"/>
    </row>
    <row r="63" spans="1:10" ht="12.75" customHeight="1">
      <c r="A63" s="95" t="s">
        <v>138</v>
      </c>
      <c r="B63" s="96" t="s">
        <v>138</v>
      </c>
      <c r="C63" s="96" t="s">
        <v>138</v>
      </c>
      <c r="D63" s="96" t="s">
        <v>138</v>
      </c>
      <c r="E63" s="97" t="s">
        <v>138</v>
      </c>
      <c r="F63" s="97" t="s">
        <v>138</v>
      </c>
      <c r="G63" s="180"/>
      <c r="H63" s="177"/>
      <c r="I63" s="177"/>
      <c r="J63" s="179"/>
    </row>
    <row r="64" spans="1:10" ht="15" customHeight="1">
      <c r="A64" s="378" t="s">
        <v>438</v>
      </c>
      <c r="B64" s="386"/>
      <c r="C64" s="386"/>
      <c r="D64" s="386"/>
      <c r="E64" s="387" t="str">
        <f>IF(SUM(E63:E63)=0,"",SUM(E63:E63))</f>
        <v/>
      </c>
      <c r="F64" s="387" t="str">
        <f>IF(SUM(F63:F63)=0,"",SUM(F63:F63))</f>
        <v/>
      </c>
      <c r="G64" s="180"/>
      <c r="H64" s="177"/>
      <c r="I64" s="177"/>
      <c r="J64" s="179"/>
    </row>
    <row r="65" spans="1:7" ht="12.75" customHeight="1"/>
    <row r="66" spans="1:7" ht="12.75" customHeight="1">
      <c r="A66" s="124" t="s">
        <v>1393</v>
      </c>
    </row>
    <row r="67" spans="1:7" ht="12.75" customHeight="1">
      <c r="A67" s="501" t="s">
        <v>1394</v>
      </c>
    </row>
    <row r="68" spans="1:7" ht="12.75" customHeight="1">
      <c r="A68" s="38" t="s">
        <v>1242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183</v>
      </c>
      <c r="E70" s="810" t="s">
        <v>72</v>
      </c>
      <c r="F70" s="810" t="s">
        <v>73</v>
      </c>
    </row>
    <row r="71" spans="1:7" ht="12.75" customHeight="1">
      <c r="A71" s="1107" t="s">
        <v>1701</v>
      </c>
      <c r="B71" s="1108">
        <v>99.25</v>
      </c>
      <c r="C71" s="1108">
        <v>99.1</v>
      </c>
      <c r="D71" s="1108">
        <v>99.25</v>
      </c>
      <c r="E71" s="1109">
        <v>1023000</v>
      </c>
      <c r="F71" s="1109">
        <v>1014220</v>
      </c>
      <c r="G71" s="51"/>
    </row>
    <row r="72" spans="1:7" s="994" customFormat="1" ht="12.75" customHeight="1">
      <c r="A72" s="1107" t="s">
        <v>1702</v>
      </c>
      <c r="B72" s="1108">
        <v>98.3</v>
      </c>
      <c r="C72" s="1108">
        <v>98</v>
      </c>
      <c r="D72" s="1108">
        <v>98.21</v>
      </c>
      <c r="E72" s="1109">
        <v>545000</v>
      </c>
      <c r="F72" s="1109">
        <v>535142.9</v>
      </c>
      <c r="G72" s="51"/>
    </row>
    <row r="73" spans="1:7" s="994" customFormat="1" ht="12.75" customHeight="1">
      <c r="A73" s="1107" t="s">
        <v>1703</v>
      </c>
      <c r="B73" s="1108">
        <v>99.5</v>
      </c>
      <c r="C73" s="1108">
        <v>99.45</v>
      </c>
      <c r="D73" s="1108">
        <v>99.5</v>
      </c>
      <c r="E73" s="1109">
        <v>95000</v>
      </c>
      <c r="F73" s="1109">
        <v>94522.5</v>
      </c>
      <c r="G73" s="51"/>
    </row>
    <row r="74" spans="1:7" s="994" customFormat="1" ht="12.75" customHeight="1">
      <c r="A74" s="1107" t="s">
        <v>1704</v>
      </c>
      <c r="B74" s="1108">
        <v>99.85</v>
      </c>
      <c r="C74" s="1108">
        <v>99.8</v>
      </c>
      <c r="D74" s="1108">
        <v>99.85</v>
      </c>
      <c r="E74" s="1109">
        <v>67000</v>
      </c>
      <c r="F74" s="1109">
        <v>66889.5</v>
      </c>
      <c r="G74" s="51"/>
    </row>
    <row r="75" spans="1:7" ht="15" customHeight="1">
      <c r="A75" s="378" t="s">
        <v>438</v>
      </c>
      <c r="B75" s="388"/>
      <c r="C75" s="388"/>
      <c r="D75" s="388"/>
      <c r="E75" s="1110">
        <f>IF(SUM(E71:E74)=0,"",SUM(E71:E74))</f>
        <v>1730000</v>
      </c>
      <c r="F75" s="1110">
        <f>IF(SUM(F71:F74)=0,"",SUM(F71:F74))</f>
        <v>1710774.9</v>
      </c>
    </row>
    <row r="76" spans="1:7" ht="12.75" customHeight="1">
      <c r="A76" s="16"/>
    </row>
    <row r="77" spans="1:7" s="242" customFormat="1" ht="12.75" customHeight="1">
      <c r="A77" s="124" t="s">
        <v>925</v>
      </c>
    </row>
    <row r="78" spans="1:7" s="242" customFormat="1" ht="12.75" customHeight="1">
      <c r="A78" s="501" t="s">
        <v>926</v>
      </c>
    </row>
    <row r="79" spans="1:7" ht="12.75" customHeight="1">
      <c r="A79" s="38" t="s">
        <v>1242</v>
      </c>
    </row>
    <row r="80" spans="1:7" ht="43.5">
      <c r="A80" s="376" t="s">
        <v>924</v>
      </c>
      <c r="B80" s="376" t="s">
        <v>434</v>
      </c>
      <c r="C80" s="376" t="s">
        <v>435</v>
      </c>
      <c r="D80" s="376" t="s">
        <v>436</v>
      </c>
      <c r="E80" s="376" t="s">
        <v>437</v>
      </c>
    </row>
    <row r="81" spans="1:11" ht="12.75" customHeight="1">
      <c r="A81" s="1115" t="s">
        <v>998</v>
      </c>
      <c r="B81" s="86">
        <v>2097416.19</v>
      </c>
      <c r="C81" s="87">
        <v>0.52512245130615953</v>
      </c>
      <c r="D81" s="88">
        <v>60.8</v>
      </c>
      <c r="E81" s="227">
        <v>7.1400000000000006</v>
      </c>
    </row>
    <row r="82" spans="1:11" s="994" customFormat="1" ht="12.75" customHeight="1">
      <c r="A82" s="1115" t="s">
        <v>1295</v>
      </c>
      <c r="B82" s="86">
        <v>982106.65</v>
      </c>
      <c r="C82" s="87">
        <v>0.24588646447516957</v>
      </c>
      <c r="D82" s="88">
        <v>24.55</v>
      </c>
      <c r="E82" s="227">
        <v>1.87</v>
      </c>
    </row>
    <row r="83" spans="1:11" s="994" customFormat="1" ht="12.75" customHeight="1">
      <c r="A83" s="85" t="s">
        <v>918</v>
      </c>
      <c r="B83" s="86">
        <v>872550.8</v>
      </c>
      <c r="C83" s="87">
        <v>0.21845736538590874</v>
      </c>
      <c r="D83" s="88">
        <v>35.799999999999997</v>
      </c>
      <c r="E83" s="227">
        <v>0.70000000000000007</v>
      </c>
    </row>
    <row r="84" spans="1:11" s="994" customFormat="1" ht="12.75" customHeight="1">
      <c r="A84" s="85" t="s">
        <v>1342</v>
      </c>
      <c r="B84" s="86">
        <v>42050.8</v>
      </c>
      <c r="C84" s="87">
        <v>1.0528105619030744E-2</v>
      </c>
      <c r="D84" s="88">
        <v>106.46</v>
      </c>
      <c r="E84" s="227">
        <v>0.11</v>
      </c>
    </row>
    <row r="85" spans="1:11" s="994" customFormat="1" ht="12.75" customHeight="1">
      <c r="A85" s="85" t="s">
        <v>1462</v>
      </c>
      <c r="B85" s="86">
        <v>22.42</v>
      </c>
      <c r="C85" s="87">
        <v>5.6132137314550327E-6</v>
      </c>
      <c r="D85" s="88">
        <v>11.21</v>
      </c>
      <c r="E85" s="227">
        <v>1.17</v>
      </c>
    </row>
    <row r="86" spans="1:11" ht="12.75" customHeight="1">
      <c r="A86" s="378" t="s">
        <v>438</v>
      </c>
      <c r="B86" s="379">
        <f>SUM(B81:B85)</f>
        <v>3994146.8599999994</v>
      </c>
      <c r="C86" s="900">
        <f>SUM(C81:C85)</f>
        <v>1</v>
      </c>
      <c r="D86" s="380"/>
      <c r="E86" s="380"/>
    </row>
    <row r="87" spans="1:11" ht="12.75" customHeight="1">
      <c r="A87" s="16" t="s">
        <v>447</v>
      </c>
      <c r="B87" s="242"/>
      <c r="C87" s="242"/>
      <c r="D87" s="242"/>
      <c r="E87" s="242"/>
    </row>
    <row r="88" spans="1:11" ht="12.75" customHeight="1">
      <c r="A88" s="242"/>
      <c r="B88" s="242"/>
      <c r="C88" s="242"/>
      <c r="D88" s="242"/>
      <c r="E88" s="242"/>
    </row>
    <row r="89" spans="1:11" ht="12.75" customHeight="1">
      <c r="A89" s="570"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631</v>
      </c>
      <c r="B1" s="668"/>
      <c r="C1" s="668"/>
      <c r="D1" s="668"/>
    </row>
    <row r="2" spans="1:7">
      <c r="A2" s="670" t="s">
        <v>632</v>
      </c>
      <c r="B2" s="668"/>
      <c r="C2" s="668"/>
      <c r="D2" s="668"/>
    </row>
    <row r="3" spans="1:7">
      <c r="A3" s="41" t="s">
        <v>799</v>
      </c>
    </row>
    <row r="4" spans="1:7">
      <c r="A4" s="1246"/>
      <c r="B4" s="1246"/>
      <c r="C4" s="1246"/>
      <c r="D4" s="1246"/>
      <c r="E4" s="1246"/>
      <c r="F4" s="1246"/>
      <c r="G4" s="1246"/>
    </row>
    <row r="5" spans="1:7">
      <c r="A5" s="132" t="s">
        <v>634</v>
      </c>
    </row>
    <row r="6" spans="1:7" s="672" customFormat="1">
      <c r="A6" s="671" t="s">
        <v>635</v>
      </c>
    </row>
    <row r="8" spans="1:7" ht="63.75">
      <c r="A8" s="691" t="s">
        <v>633</v>
      </c>
      <c r="B8" s="675" t="s">
        <v>596</v>
      </c>
      <c r="C8" s="675" t="s">
        <v>597</v>
      </c>
      <c r="D8" s="675" t="s">
        <v>598</v>
      </c>
      <c r="E8" s="667"/>
    </row>
    <row r="9" spans="1:7">
      <c r="A9" s="676" t="s">
        <v>1390</v>
      </c>
      <c r="B9" s="677">
        <v>5</v>
      </c>
      <c r="C9" s="677">
        <v>11</v>
      </c>
      <c r="D9" s="677">
        <v>6</v>
      </c>
    </row>
    <row r="10" spans="1:7">
      <c r="A10" s="676" t="s">
        <v>1421</v>
      </c>
      <c r="B10" s="677">
        <v>5</v>
      </c>
      <c r="C10" s="677">
        <v>11</v>
      </c>
      <c r="D10" s="677">
        <v>6</v>
      </c>
    </row>
    <row r="11" spans="1:7">
      <c r="A11" s="676" t="s">
        <v>1468</v>
      </c>
      <c r="B11" s="677">
        <v>5</v>
      </c>
      <c r="C11" s="677">
        <v>11</v>
      </c>
      <c r="D11" s="677">
        <v>4</v>
      </c>
    </row>
    <row r="12" spans="1:7">
      <c r="A12" s="676" t="s">
        <v>1489</v>
      </c>
      <c r="B12" s="677">
        <v>6</v>
      </c>
      <c r="C12" s="677">
        <v>11</v>
      </c>
      <c r="D12" s="677">
        <v>4</v>
      </c>
    </row>
    <row r="13" spans="1:7">
      <c r="A13" s="676" t="s">
        <v>1512</v>
      </c>
      <c r="B13" s="677">
        <v>6</v>
      </c>
      <c r="C13" s="677">
        <v>11</v>
      </c>
      <c r="D13" s="677">
        <v>4</v>
      </c>
    </row>
    <row r="14" spans="1:7">
      <c r="A14" s="676" t="s">
        <v>1605</v>
      </c>
      <c r="B14" s="677">
        <v>6</v>
      </c>
      <c r="C14" s="677">
        <v>11</v>
      </c>
      <c r="D14" s="677">
        <v>4</v>
      </c>
    </row>
    <row r="15" spans="1:7">
      <c r="A15" s="676" t="s">
        <v>1614</v>
      </c>
      <c r="B15" s="677">
        <v>7</v>
      </c>
      <c r="C15" s="677">
        <v>11</v>
      </c>
      <c r="D15" s="677">
        <v>4</v>
      </c>
    </row>
    <row r="16" spans="1:7">
      <c r="A16" s="291" t="s">
        <v>1633</v>
      </c>
      <c r="B16" s="291">
        <v>7</v>
      </c>
      <c r="C16" s="291">
        <v>11</v>
      </c>
      <c r="D16" s="291">
        <v>4</v>
      </c>
    </row>
    <row r="17" spans="1:9">
      <c r="A17" s="755" t="s">
        <v>1679</v>
      </c>
      <c r="B17" s="291">
        <v>7</v>
      </c>
      <c r="C17" s="291">
        <v>11</v>
      </c>
      <c r="D17" s="291">
        <v>4</v>
      </c>
    </row>
    <row r="18" spans="1:9">
      <c r="A18" s="33" t="s">
        <v>461</v>
      </c>
    </row>
    <row r="19" spans="1:9">
      <c r="A19" s="33"/>
    </row>
    <row r="20" spans="1:9">
      <c r="A20" s="132" t="s">
        <v>636</v>
      </c>
    </row>
    <row r="21" spans="1:9" s="672" customFormat="1">
      <c r="A21" s="671" t="s">
        <v>637</v>
      </c>
    </row>
    <row r="23" spans="1:9" s="673" customFormat="1">
      <c r="D23" s="121" t="s">
        <v>1256</v>
      </c>
    </row>
    <row r="24" spans="1:9" s="673" customFormat="1" ht="63.75">
      <c r="A24" s="691" t="s">
        <v>633</v>
      </c>
      <c r="B24" s="675" t="s">
        <v>596</v>
      </c>
      <c r="C24" s="675" t="s">
        <v>597</v>
      </c>
      <c r="D24" s="675" t="s">
        <v>598</v>
      </c>
      <c r="H24" s="571"/>
    </row>
    <row r="25" spans="1:9">
      <c r="A25" s="676" t="s">
        <v>1390</v>
      </c>
      <c r="B25" s="678">
        <v>5530726.3100000005</v>
      </c>
      <c r="C25" s="678">
        <v>50993044.340000004</v>
      </c>
      <c r="D25" s="678">
        <v>648160243.52999997</v>
      </c>
      <c r="H25" s="572"/>
    </row>
    <row r="26" spans="1:9">
      <c r="A26" s="676" t="s">
        <v>1421</v>
      </c>
      <c r="B26" s="678">
        <v>6900843.9000000004</v>
      </c>
      <c r="C26" s="678">
        <v>53636877.539999999</v>
      </c>
      <c r="D26" s="678">
        <v>660889391.06999993</v>
      </c>
    </row>
    <row r="27" spans="1:9">
      <c r="A27" s="676" t="s">
        <v>1468</v>
      </c>
      <c r="B27" s="678">
        <v>7251772.1699999999</v>
      </c>
      <c r="C27" s="678">
        <v>50674672.359999999</v>
      </c>
      <c r="D27" s="678">
        <v>171802095.93000001</v>
      </c>
      <c r="E27" s="998"/>
      <c r="F27" s="998"/>
      <c r="G27" s="998"/>
      <c r="I27" s="998"/>
    </row>
    <row r="28" spans="1:9">
      <c r="A28" s="676" t="s">
        <v>1489</v>
      </c>
      <c r="B28" s="678">
        <v>7734172.9299999997</v>
      </c>
      <c r="C28" s="678">
        <v>51542386.640000001</v>
      </c>
      <c r="D28" s="678">
        <v>172561738.19999999</v>
      </c>
    </row>
    <row r="29" spans="1:9">
      <c r="A29" s="676" t="s">
        <v>1512</v>
      </c>
      <c r="B29" s="678">
        <v>8457818.6999999993</v>
      </c>
      <c r="C29" s="678">
        <v>55303179.720000006</v>
      </c>
      <c r="D29" s="678">
        <v>197870406.38</v>
      </c>
      <c r="E29" s="862"/>
      <c r="F29" s="862"/>
      <c r="G29" s="862"/>
    </row>
    <row r="30" spans="1:9">
      <c r="A30" s="676" t="s">
        <v>1605</v>
      </c>
      <c r="B30" s="678">
        <v>8976151.379999999</v>
      </c>
      <c r="C30" s="678">
        <v>61247127.789999999</v>
      </c>
      <c r="D30" s="678">
        <v>222692562.91</v>
      </c>
    </row>
    <row r="31" spans="1:9">
      <c r="A31" s="291" t="s">
        <v>1614</v>
      </c>
      <c r="B31" s="678">
        <v>131899293.37</v>
      </c>
      <c r="C31" s="678">
        <v>59624995.090000004</v>
      </c>
      <c r="D31" s="678">
        <v>120957045.89</v>
      </c>
    </row>
    <row r="32" spans="1:9">
      <c r="A32" s="755" t="s">
        <v>1633</v>
      </c>
      <c r="B32" s="678">
        <v>154596020.75</v>
      </c>
      <c r="C32" s="678">
        <v>61469979.140000001</v>
      </c>
      <c r="D32" s="678">
        <v>121227332.38</v>
      </c>
    </row>
    <row r="33" spans="1:11">
      <c r="A33" s="755" t="s">
        <v>1679</v>
      </c>
      <c r="B33" s="678">
        <v>183119196.22999999</v>
      </c>
      <c r="C33" s="678">
        <v>65930787.049999997</v>
      </c>
      <c r="D33" s="678">
        <v>121185776.36</v>
      </c>
      <c r="E33" s="678"/>
      <c r="F33" s="678"/>
      <c r="G33" s="678"/>
      <c r="I33" s="747"/>
      <c r="J33" s="747"/>
      <c r="K33" s="747"/>
    </row>
    <row r="34" spans="1:11">
      <c r="A34" s="33" t="s">
        <v>461</v>
      </c>
      <c r="E34" s="862"/>
      <c r="F34" s="862"/>
      <c r="G34" s="862"/>
      <c r="I34" s="862"/>
      <c r="J34" s="862"/>
      <c r="K34" s="862"/>
    </row>
    <row r="35" spans="1:11">
      <c r="A35" s="514"/>
    </row>
    <row r="36" spans="1:11" s="672" customFormat="1">
      <c r="A36" s="132" t="s">
        <v>638</v>
      </c>
      <c r="B36" s="291"/>
      <c r="C36" s="291"/>
      <c r="D36" s="291"/>
      <c r="E36" s="291"/>
      <c r="F36" s="291"/>
      <c r="G36" s="291"/>
      <c r="H36" s="291"/>
      <c r="I36" s="291"/>
      <c r="J36" s="291"/>
    </row>
    <row r="37" spans="1:11">
      <c r="A37" s="671" t="s">
        <v>639</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1256</v>
      </c>
    </row>
    <row r="40" spans="1:11" ht="51">
      <c r="A40" s="691" t="s">
        <v>633</v>
      </c>
      <c r="B40" s="675" t="s">
        <v>596</v>
      </c>
      <c r="C40" s="675" t="s">
        <v>597</v>
      </c>
      <c r="D40" s="673"/>
      <c r="E40" s="673"/>
      <c r="F40" s="673"/>
      <c r="G40" s="673"/>
      <c r="H40" s="673"/>
      <c r="I40" s="673"/>
      <c r="J40" s="673"/>
    </row>
    <row r="41" spans="1:11">
      <c r="A41" s="676" t="s">
        <v>1390</v>
      </c>
      <c r="B41" s="678">
        <v>977784997.59000003</v>
      </c>
      <c r="C41" s="678">
        <v>19160539854.84</v>
      </c>
      <c r="D41" s="998"/>
      <c r="E41" s="998"/>
      <c r="F41" s="998"/>
      <c r="G41" s="998"/>
      <c r="I41" s="998"/>
    </row>
    <row r="42" spans="1:11">
      <c r="A42" s="676" t="s">
        <v>1421</v>
      </c>
      <c r="B42" s="678">
        <v>1069299115.05</v>
      </c>
      <c r="C42" s="678">
        <v>19508207662.389999</v>
      </c>
    </row>
    <row r="43" spans="1:11">
      <c r="A43" s="676" t="s">
        <v>1468</v>
      </c>
      <c r="B43" s="678">
        <v>1024787953.86</v>
      </c>
      <c r="C43" s="678">
        <v>19634183961.16</v>
      </c>
    </row>
    <row r="44" spans="1:11">
      <c r="A44" s="676" t="s">
        <v>1489</v>
      </c>
      <c r="B44" s="678">
        <v>1032842945.9699999</v>
      </c>
      <c r="C44" s="678">
        <v>19965335308.479996</v>
      </c>
      <c r="D44" s="665"/>
      <c r="E44" s="665"/>
      <c r="F44" s="665"/>
      <c r="G44" s="665"/>
      <c r="H44" s="665"/>
      <c r="I44" s="665"/>
      <c r="J44" s="665"/>
    </row>
    <row r="45" spans="1:11">
      <c r="A45" s="676" t="s">
        <v>1512</v>
      </c>
      <c r="B45" s="678">
        <v>1090631809.2500002</v>
      </c>
      <c r="C45" s="678">
        <v>22254829384.259998</v>
      </c>
      <c r="H45" s="572"/>
    </row>
    <row r="46" spans="1:11">
      <c r="A46" s="676" t="s">
        <v>1605</v>
      </c>
      <c r="B46" s="678">
        <v>1285674481.74</v>
      </c>
      <c r="C46" s="678">
        <v>24512408090.379997</v>
      </c>
    </row>
    <row r="47" spans="1:11">
      <c r="A47" s="676" t="s">
        <v>1614</v>
      </c>
      <c r="B47" s="678">
        <v>1411809446.96</v>
      </c>
      <c r="C47" s="678">
        <v>28385880452</v>
      </c>
    </row>
    <row r="48" spans="1:11">
      <c r="A48" s="291" t="s">
        <v>1633</v>
      </c>
      <c r="B48" s="678">
        <v>1625934984.1199999</v>
      </c>
      <c r="C48" s="678">
        <v>29316230312.779999</v>
      </c>
    </row>
    <row r="49" spans="1:10">
      <c r="A49" s="755" t="s">
        <v>1679</v>
      </c>
      <c r="B49" s="678">
        <v>1714695728.3699999</v>
      </c>
      <c r="C49" s="678">
        <v>30313214482.98</v>
      </c>
    </row>
    <row r="50" spans="1:10">
      <c r="A50" s="256" t="s">
        <v>784</v>
      </c>
    </row>
    <row r="51" spans="1:10">
      <c r="A51" s="719" t="s">
        <v>785</v>
      </c>
    </row>
    <row r="52" spans="1:10">
      <c r="A52" s="33" t="s">
        <v>461</v>
      </c>
    </row>
    <row r="53" spans="1:10">
      <c r="A53" s="33"/>
    </row>
    <row r="54" spans="1:10">
      <c r="A54" s="132" t="s">
        <v>818</v>
      </c>
    </row>
    <row r="55" spans="1:10" ht="15" customHeight="1">
      <c r="A55" s="671" t="s">
        <v>819</v>
      </c>
    </row>
    <row r="56" spans="1:10" ht="15" customHeight="1">
      <c r="J56" s="121" t="s">
        <v>1256</v>
      </c>
    </row>
    <row r="57" spans="1:10" ht="15">
      <c r="A57" s="668"/>
      <c r="B57" s="1247" t="s">
        <v>827</v>
      </c>
      <c r="C57" s="1247"/>
      <c r="D57" s="1247"/>
      <c r="E57" s="1247"/>
      <c r="F57" s="1247"/>
      <c r="G57" s="1247"/>
      <c r="H57" s="1247"/>
      <c r="I57" s="1247"/>
      <c r="J57" s="1247"/>
    </row>
    <row r="58" spans="1:10" ht="84">
      <c r="A58" s="691" t="s">
        <v>633</v>
      </c>
      <c r="B58" s="748" t="s">
        <v>828</v>
      </c>
      <c r="C58" s="748" t="s">
        <v>829</v>
      </c>
      <c r="D58" s="748" t="s">
        <v>830</v>
      </c>
      <c r="E58" s="748" t="s">
        <v>831</v>
      </c>
      <c r="F58" s="748" t="s">
        <v>832</v>
      </c>
      <c r="G58" s="748" t="s">
        <v>833</v>
      </c>
      <c r="H58" s="754" t="s">
        <v>834</v>
      </c>
      <c r="I58" s="754" t="s">
        <v>835</v>
      </c>
      <c r="J58" s="748" t="s">
        <v>820</v>
      </c>
    </row>
    <row r="59" spans="1:10">
      <c r="A59" s="755" t="s">
        <v>1390</v>
      </c>
      <c r="B59" s="997">
        <v>227033204.83233634</v>
      </c>
      <c r="C59" s="997">
        <v>38749856.410000004</v>
      </c>
      <c r="D59" s="997">
        <v>0</v>
      </c>
      <c r="E59" s="997">
        <v>0</v>
      </c>
      <c r="F59" s="997">
        <v>0</v>
      </c>
      <c r="G59" s="997">
        <v>23928707.57</v>
      </c>
      <c r="H59" s="997">
        <v>0</v>
      </c>
      <c r="I59" s="997">
        <v>3856463.9834752027</v>
      </c>
      <c r="J59" s="997">
        <v>293568232.79581153</v>
      </c>
    </row>
    <row r="60" spans="1:10">
      <c r="A60" s="755" t="s">
        <v>1421</v>
      </c>
      <c r="B60" s="997">
        <v>375491974.08786798</v>
      </c>
      <c r="C60" s="997">
        <v>45925286.585696653</v>
      </c>
      <c r="D60" s="997">
        <v>0</v>
      </c>
      <c r="E60" s="997">
        <v>0</v>
      </c>
      <c r="F60" s="997">
        <v>0</v>
      </c>
      <c r="G60" s="997">
        <v>10975910.35</v>
      </c>
      <c r="H60" s="997">
        <v>0</v>
      </c>
      <c r="I60" s="997">
        <v>15741386.039999999</v>
      </c>
      <c r="J60" s="997">
        <v>448134557.06356466</v>
      </c>
    </row>
    <row r="61" spans="1:10">
      <c r="A61" s="755" t="s">
        <v>1468</v>
      </c>
      <c r="B61" s="997">
        <v>456606935.1764468</v>
      </c>
      <c r="C61" s="997">
        <v>18428722.329999998</v>
      </c>
      <c r="D61" s="997">
        <v>0</v>
      </c>
      <c r="E61" s="997">
        <v>0</v>
      </c>
      <c r="F61" s="997">
        <v>0</v>
      </c>
      <c r="G61" s="997">
        <v>17784305.09</v>
      </c>
      <c r="H61" s="997">
        <v>8500000</v>
      </c>
      <c r="I61" s="997">
        <v>2974572.0876133051</v>
      </c>
      <c r="J61" s="997">
        <v>504294534.68406004</v>
      </c>
    </row>
    <row r="62" spans="1:10">
      <c r="A62" s="755" t="s">
        <v>1489</v>
      </c>
      <c r="B62" s="997">
        <v>254197461.53150675</v>
      </c>
      <c r="C62" s="997">
        <v>3974778.6999999993</v>
      </c>
      <c r="D62" s="997">
        <v>0</v>
      </c>
      <c r="E62" s="997">
        <v>0</v>
      </c>
      <c r="F62" s="997">
        <v>0</v>
      </c>
      <c r="G62" s="997">
        <v>1084724.97</v>
      </c>
      <c r="H62" s="997">
        <v>0</v>
      </c>
      <c r="I62" s="997">
        <v>2713662.22</v>
      </c>
      <c r="J62" s="997">
        <v>261970627.42150673</v>
      </c>
    </row>
    <row r="63" spans="1:10">
      <c r="A63" s="755" t="s">
        <v>1512</v>
      </c>
      <c r="B63" s="997">
        <v>316799687.21999508</v>
      </c>
      <c r="C63" s="997">
        <v>39985428.539999999</v>
      </c>
      <c r="D63" s="997">
        <v>0</v>
      </c>
      <c r="E63" s="997">
        <v>0</v>
      </c>
      <c r="F63" s="997">
        <v>0</v>
      </c>
      <c r="G63" s="997">
        <v>22303808.495558973</v>
      </c>
      <c r="H63" s="997">
        <v>1100000</v>
      </c>
      <c r="I63" s="997">
        <v>445020</v>
      </c>
      <c r="J63" s="997">
        <v>380633944.25555408</v>
      </c>
    </row>
    <row r="64" spans="1:10">
      <c r="A64" s="755" t="s">
        <v>1605</v>
      </c>
      <c r="B64" s="997">
        <v>512959408.04517245</v>
      </c>
      <c r="C64" s="997">
        <v>33907462.700000003</v>
      </c>
      <c r="D64" s="997">
        <v>0</v>
      </c>
      <c r="E64" s="997">
        <v>0</v>
      </c>
      <c r="F64" s="997">
        <v>0</v>
      </c>
      <c r="G64" s="997">
        <v>15440863.52</v>
      </c>
      <c r="H64" s="997">
        <v>0</v>
      </c>
      <c r="I64" s="997">
        <v>22919067.82</v>
      </c>
      <c r="J64" s="997">
        <v>585226802.08517253</v>
      </c>
    </row>
    <row r="65" spans="1:10">
      <c r="A65" s="755" t="s">
        <v>1614</v>
      </c>
      <c r="B65" s="997">
        <v>509920645.23530358</v>
      </c>
      <c r="C65" s="997">
        <v>21920085.690000005</v>
      </c>
      <c r="D65" s="997">
        <v>0</v>
      </c>
      <c r="E65" s="997">
        <v>0</v>
      </c>
      <c r="F65" s="997">
        <v>0</v>
      </c>
      <c r="G65" s="997">
        <v>30955197.126802221</v>
      </c>
      <c r="H65" s="997">
        <v>0</v>
      </c>
      <c r="I65" s="997">
        <v>2752800</v>
      </c>
      <c r="J65" s="997">
        <v>565548728.05210578</v>
      </c>
    </row>
    <row r="66" spans="1:10">
      <c r="A66" s="755" t="s">
        <v>1633</v>
      </c>
      <c r="B66" s="997">
        <v>431724004.53267771</v>
      </c>
      <c r="C66" s="997">
        <v>17830576.940000001</v>
      </c>
      <c r="D66" s="997">
        <v>0</v>
      </c>
      <c r="E66" s="997">
        <v>0</v>
      </c>
      <c r="F66" s="997">
        <v>0</v>
      </c>
      <c r="G66" s="997">
        <v>16855700.210000001</v>
      </c>
      <c r="H66" s="997">
        <v>0</v>
      </c>
      <c r="I66" s="997">
        <v>5882000</v>
      </c>
      <c r="J66" s="997">
        <v>472292281.68267769</v>
      </c>
    </row>
    <row r="67" spans="1:10">
      <c r="A67" s="755" t="s">
        <v>1679</v>
      </c>
      <c r="B67" s="997">
        <v>448511539.59889632</v>
      </c>
      <c r="C67" s="997">
        <v>44116420.647028007</v>
      </c>
      <c r="D67" s="997">
        <v>0</v>
      </c>
      <c r="E67" s="997">
        <v>0</v>
      </c>
      <c r="F67" s="997">
        <v>0</v>
      </c>
      <c r="G67" s="997">
        <v>23920650</v>
      </c>
      <c r="H67" s="997">
        <v>0</v>
      </c>
      <c r="I67" s="997">
        <v>2434256.89</v>
      </c>
      <c r="J67" s="997">
        <v>518982867.13592434</v>
      </c>
    </row>
    <row r="68" spans="1:10">
      <c r="A68" s="33" t="s">
        <v>461</v>
      </c>
    </row>
    <row r="70" spans="1:10">
      <c r="A70" s="570" t="s">
        <v>81</v>
      </c>
    </row>
    <row r="75" spans="1:10">
      <c r="J75" s="34" t="s">
        <v>1578</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640</v>
      </c>
      <c r="B1" s="496"/>
      <c r="C1" s="496"/>
      <c r="D1" s="496"/>
      <c r="E1" s="497"/>
      <c r="F1" s="497"/>
      <c r="G1" s="497"/>
      <c r="H1" s="497"/>
      <c r="I1" s="497"/>
      <c r="J1" s="497"/>
      <c r="K1" s="497"/>
      <c r="L1" s="497"/>
    </row>
    <row r="2" spans="1:19" ht="15" customHeight="1">
      <c r="A2" s="558" t="s">
        <v>641</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642</v>
      </c>
    </row>
    <row r="5" spans="1:19" ht="12.75" customHeight="1">
      <c r="A5" s="490" t="s">
        <v>643</v>
      </c>
      <c r="H5" s="242"/>
      <c r="I5" s="242"/>
    </row>
    <row r="6" spans="1:19" ht="12.75" customHeight="1">
      <c r="F6" s="121"/>
      <c r="G6" s="121"/>
      <c r="H6" s="1249" t="str">
        <f>Naslovnica!A20</f>
        <v>Veljača 2026.</v>
      </c>
      <c r="I6" s="1249"/>
    </row>
    <row r="7" spans="1:19" ht="12.75" customHeight="1">
      <c r="F7" s="261"/>
      <c r="G7" s="261"/>
      <c r="H7" s="1250" t="str">
        <f>Naslovnica!A24</f>
        <v>February 2026</v>
      </c>
      <c r="I7" s="1250"/>
    </row>
    <row r="8" spans="1:19" ht="15" customHeight="1">
      <c r="A8" s="518"/>
      <c r="B8" s="519"/>
      <c r="C8" s="519"/>
      <c r="D8" s="519"/>
      <c r="E8" s="519"/>
      <c r="F8" s="519"/>
      <c r="G8" s="519"/>
      <c r="H8" s="695"/>
      <c r="I8" s="695"/>
      <c r="J8" s="520"/>
      <c r="K8" s="1248" t="s">
        <v>997</v>
      </c>
      <c r="L8" s="1248"/>
    </row>
    <row r="9" spans="1:19" ht="33.75">
      <c r="A9" s="521" t="s">
        <v>74</v>
      </c>
      <c r="B9" s="522" t="s">
        <v>154</v>
      </c>
      <c r="C9" s="522" t="s">
        <v>155</v>
      </c>
      <c r="D9" s="523" t="s">
        <v>75</v>
      </c>
      <c r="E9" s="522" t="s">
        <v>103</v>
      </c>
      <c r="F9" s="522" t="s">
        <v>140</v>
      </c>
      <c r="G9" s="522" t="s">
        <v>605</v>
      </c>
      <c r="H9" s="522" t="s">
        <v>1246</v>
      </c>
      <c r="I9" s="522" t="s">
        <v>1248</v>
      </c>
      <c r="J9" s="522" t="s">
        <v>601</v>
      </c>
      <c r="K9" s="522" t="s">
        <v>603</v>
      </c>
      <c r="L9" s="522" t="s">
        <v>59</v>
      </c>
    </row>
    <row r="10" spans="1:19" ht="31.5">
      <c r="A10" s="524" t="s">
        <v>184</v>
      </c>
      <c r="B10" s="525" t="s">
        <v>157</v>
      </c>
      <c r="C10" s="525" t="s">
        <v>156</v>
      </c>
      <c r="D10" s="526" t="s">
        <v>76</v>
      </c>
      <c r="E10" s="525" t="s">
        <v>430</v>
      </c>
      <c r="F10" s="525" t="s">
        <v>141</v>
      </c>
      <c r="G10" s="527" t="s">
        <v>606</v>
      </c>
      <c r="H10" s="527" t="s">
        <v>1247</v>
      </c>
      <c r="I10" s="527" t="s">
        <v>1249</v>
      </c>
      <c r="J10" s="527" t="s">
        <v>731</v>
      </c>
      <c r="K10" s="527" t="s">
        <v>220</v>
      </c>
      <c r="L10" s="527" t="s">
        <v>221</v>
      </c>
    </row>
    <row r="11" spans="1:19" ht="12.75" customHeight="1">
      <c r="A11" s="117" t="s">
        <v>1036</v>
      </c>
      <c r="B11" s="170">
        <v>37695515978</v>
      </c>
      <c r="C11" s="389" t="s">
        <v>1037</v>
      </c>
      <c r="D11" s="389" t="s">
        <v>77</v>
      </c>
      <c r="E11" s="390" t="s">
        <v>1031</v>
      </c>
      <c r="F11" s="390" t="s">
        <v>1030</v>
      </c>
      <c r="G11" s="390" t="s">
        <v>1032</v>
      </c>
      <c r="H11" s="391">
        <v>967394.78</v>
      </c>
      <c r="I11" s="392">
        <v>16.281400000000001</v>
      </c>
      <c r="J11" s="393">
        <v>2.1379152039779914E-2</v>
      </c>
      <c r="K11" s="393">
        <v>2.125764466049862E-2</v>
      </c>
      <c r="L11" s="393">
        <v>4.093701849614173E-2</v>
      </c>
      <c r="M11" s="265"/>
      <c r="N11" s="265"/>
      <c r="O11" s="265"/>
      <c r="P11" s="147"/>
      <c r="Q11" s="174"/>
      <c r="R11" s="75"/>
      <c r="S11" s="75"/>
    </row>
    <row r="12" spans="1:19" ht="12.75" customHeight="1">
      <c r="A12" s="117" t="s">
        <v>1038</v>
      </c>
      <c r="B12" s="170">
        <v>56499633647</v>
      </c>
      <c r="C12" s="389" t="s">
        <v>1039</v>
      </c>
      <c r="D12" s="389" t="s">
        <v>102</v>
      </c>
      <c r="E12" s="390" t="s">
        <v>1035</v>
      </c>
      <c r="F12" s="390" t="s">
        <v>1030</v>
      </c>
      <c r="G12" s="390" t="s">
        <v>1032</v>
      </c>
      <c r="H12" s="391">
        <v>54188259.280000001</v>
      </c>
      <c r="I12" s="392">
        <v>116.995</v>
      </c>
      <c r="J12" s="393">
        <v>-3.2164122566633369E-2</v>
      </c>
      <c r="K12" s="393">
        <v>1.2341576914856711E-2</v>
      </c>
      <c r="L12" s="393">
        <v>1.9862896673884523E-2</v>
      </c>
      <c r="M12" s="265"/>
      <c r="N12" s="265"/>
      <c r="O12" s="265"/>
      <c r="P12" s="147"/>
      <c r="Q12" s="174"/>
      <c r="R12" s="75"/>
      <c r="S12" s="75"/>
    </row>
    <row r="13" spans="1:19" ht="12.75" customHeight="1">
      <c r="A13" s="117" t="s">
        <v>1040</v>
      </c>
      <c r="B13" s="170">
        <v>29300390100</v>
      </c>
      <c r="C13" s="389" t="s">
        <v>1041</v>
      </c>
      <c r="D13" s="389" t="s">
        <v>102</v>
      </c>
      <c r="E13" s="99" t="s">
        <v>1031</v>
      </c>
      <c r="F13" s="99" t="s">
        <v>1030</v>
      </c>
      <c r="G13" s="99" t="s">
        <v>1032</v>
      </c>
      <c r="H13" s="391">
        <v>50690523.439999998</v>
      </c>
      <c r="I13" s="392">
        <v>176.9632</v>
      </c>
      <c r="J13" s="393">
        <v>7.840932269560752E-2</v>
      </c>
      <c r="K13" s="393">
        <v>3.6602610438708938E-2</v>
      </c>
      <c r="L13" s="393">
        <v>8.678325710962409E-2</v>
      </c>
      <c r="M13" s="265"/>
      <c r="N13" s="265"/>
      <c r="O13" s="265"/>
      <c r="P13" s="147"/>
      <c r="Q13" s="174"/>
      <c r="R13" s="75"/>
      <c r="S13" s="75"/>
    </row>
    <row r="14" spans="1:19" s="994" customFormat="1" ht="12.75" customHeight="1">
      <c r="A14" s="117" t="s">
        <v>1042</v>
      </c>
      <c r="B14" s="170" t="s">
        <v>1043</v>
      </c>
      <c r="C14" s="389" t="s">
        <v>1044</v>
      </c>
      <c r="D14" s="389" t="s">
        <v>102</v>
      </c>
      <c r="E14" s="99" t="s">
        <v>1045</v>
      </c>
      <c r="F14" s="99" t="s">
        <v>1030</v>
      </c>
      <c r="G14" s="99" t="s">
        <v>1032</v>
      </c>
      <c r="H14" s="391">
        <v>22493916.43</v>
      </c>
      <c r="I14" s="392">
        <v>104.2687</v>
      </c>
      <c r="J14" s="393">
        <v>2.3037221971370592E-2</v>
      </c>
      <c r="K14" s="393">
        <v>9.3404114853470332E-3</v>
      </c>
      <c r="L14" s="393">
        <v>1.5260746202096387E-2</v>
      </c>
      <c r="M14" s="265"/>
      <c r="N14" s="265"/>
      <c r="O14" s="265"/>
      <c r="P14" s="147"/>
      <c r="Q14" s="174"/>
      <c r="R14" s="75"/>
      <c r="S14" s="75"/>
    </row>
    <row r="15" spans="1:19" s="994" customFormat="1" ht="12.75" customHeight="1">
      <c r="A15" s="117" t="s">
        <v>1638</v>
      </c>
      <c r="B15" s="170">
        <v>99792542550</v>
      </c>
      <c r="C15" s="389" t="s">
        <v>1067</v>
      </c>
      <c r="D15" s="389" t="s">
        <v>102</v>
      </c>
      <c r="E15" s="99" t="s">
        <v>1033</v>
      </c>
      <c r="F15" s="99" t="s">
        <v>113</v>
      </c>
      <c r="G15" s="99" t="s">
        <v>1032</v>
      </c>
      <c r="H15" s="391">
        <v>12668474.74</v>
      </c>
      <c r="I15" s="392">
        <v>20.420000000000002</v>
      </c>
      <c r="J15" s="393">
        <v>1.3475237141398422E-2</v>
      </c>
      <c r="K15" s="393">
        <v>1.0390895596239513E-2</v>
      </c>
      <c r="L15" s="393">
        <v>2.3558897243108001E-2</v>
      </c>
      <c r="M15" s="265"/>
      <c r="N15" s="265"/>
      <c r="O15" s="265"/>
      <c r="P15" s="147"/>
      <c r="Q15" s="174"/>
      <c r="R15" s="75"/>
      <c r="S15" s="75"/>
    </row>
    <row r="16" spans="1:19" s="994" customFormat="1" ht="12.75" customHeight="1">
      <c r="A16" s="117" t="s">
        <v>1030</v>
      </c>
      <c r="B16" s="170" t="s">
        <v>1030</v>
      </c>
      <c r="C16" s="389" t="s">
        <v>1030</v>
      </c>
      <c r="D16" s="389" t="s">
        <v>1030</v>
      </c>
      <c r="E16" s="99" t="s">
        <v>1030</v>
      </c>
      <c r="F16" s="99" t="s">
        <v>114</v>
      </c>
      <c r="G16" s="99" t="s">
        <v>1032</v>
      </c>
      <c r="H16" s="391">
        <v>3952122.15</v>
      </c>
      <c r="I16" s="392">
        <v>19.48</v>
      </c>
      <c r="J16" s="393">
        <v>-9.5178061164665761E-3</v>
      </c>
      <c r="K16" s="393">
        <v>1.0373443983402453E-2</v>
      </c>
      <c r="L16" s="393">
        <v>2.3109243697479132E-2</v>
      </c>
      <c r="M16" s="265"/>
      <c r="N16" s="265"/>
      <c r="O16" s="265"/>
      <c r="P16" s="147"/>
      <c r="Q16" s="174"/>
      <c r="R16" s="75"/>
      <c r="S16" s="75"/>
    </row>
    <row r="17" spans="1:19" s="994" customFormat="1" ht="12.75" customHeight="1">
      <c r="A17" s="117" t="s">
        <v>1030</v>
      </c>
      <c r="B17" s="170" t="s">
        <v>1030</v>
      </c>
      <c r="C17" s="389" t="s">
        <v>1030</v>
      </c>
      <c r="D17" s="389" t="s">
        <v>1030</v>
      </c>
      <c r="E17" s="99" t="s">
        <v>1030</v>
      </c>
      <c r="F17" s="99" t="s">
        <v>115</v>
      </c>
      <c r="G17" s="99" t="s">
        <v>1032</v>
      </c>
      <c r="H17" s="391">
        <v>0</v>
      </c>
      <c r="I17" s="392">
        <v>0</v>
      </c>
      <c r="J17" s="393" t="s">
        <v>1030</v>
      </c>
      <c r="K17" s="393" t="s">
        <v>1030</v>
      </c>
      <c r="L17" s="393" t="s">
        <v>1030</v>
      </c>
      <c r="M17" s="265"/>
      <c r="N17" s="265"/>
      <c r="O17" s="265"/>
      <c r="P17" s="147"/>
      <c r="Q17" s="174"/>
      <c r="R17" s="75"/>
      <c r="S17" s="75"/>
    </row>
    <row r="18" spans="1:19" s="994" customFormat="1" ht="12.75" customHeight="1">
      <c r="A18" s="1117" t="s">
        <v>1639</v>
      </c>
      <c r="B18" s="170">
        <v>48827873221</v>
      </c>
      <c r="C18" s="389" t="s">
        <v>1068</v>
      </c>
      <c r="D18" s="389" t="s">
        <v>102</v>
      </c>
      <c r="E18" s="99" t="s">
        <v>1035</v>
      </c>
      <c r="F18" s="99" t="s">
        <v>113</v>
      </c>
      <c r="G18" s="99" t="s">
        <v>1032</v>
      </c>
      <c r="H18" s="391">
        <v>5020758.1100000003</v>
      </c>
      <c r="I18" s="392">
        <v>232.09</v>
      </c>
      <c r="J18" s="393">
        <v>1.6864379118590289E-2</v>
      </c>
      <c r="K18" s="393">
        <v>1.1021083812510879E-2</v>
      </c>
      <c r="L18" s="393">
        <v>1.9503623984186147E-2</v>
      </c>
      <c r="M18" s="265"/>
      <c r="N18" s="265"/>
      <c r="O18" s="265"/>
      <c r="P18" s="147"/>
      <c r="Q18" s="174"/>
      <c r="R18" s="75"/>
      <c r="S18" s="75"/>
    </row>
    <row r="19" spans="1:19" s="994" customFormat="1" ht="12.75" customHeight="1">
      <c r="A19" s="117" t="s">
        <v>1030</v>
      </c>
      <c r="B19" s="170" t="s">
        <v>1030</v>
      </c>
      <c r="C19" s="389" t="s">
        <v>1030</v>
      </c>
      <c r="D19" s="389" t="s">
        <v>1030</v>
      </c>
      <c r="E19" s="99" t="s">
        <v>1030</v>
      </c>
      <c r="F19" s="99" t="s">
        <v>114</v>
      </c>
      <c r="G19" s="99" t="s">
        <v>1032</v>
      </c>
      <c r="H19" s="391">
        <v>4698628.84</v>
      </c>
      <c r="I19" s="392">
        <v>219.66</v>
      </c>
      <c r="J19" s="393">
        <v>1.0017629821958751E-2</v>
      </c>
      <c r="K19" s="393">
        <v>1.0674519186528064E-2</v>
      </c>
      <c r="L19" s="393">
        <v>1.8689421694569441E-2</v>
      </c>
      <c r="M19" s="265"/>
      <c r="N19" s="265"/>
      <c r="O19" s="265"/>
      <c r="P19" s="147"/>
      <c r="Q19" s="174"/>
      <c r="R19" s="75"/>
      <c r="S19" s="75"/>
    </row>
    <row r="20" spans="1:19" s="994" customFormat="1" ht="12.75" customHeight="1">
      <c r="A20" s="117" t="s">
        <v>1030</v>
      </c>
      <c r="B20" s="170" t="s">
        <v>1030</v>
      </c>
      <c r="C20" s="389" t="s">
        <v>1030</v>
      </c>
      <c r="D20" s="389" t="s">
        <v>1030</v>
      </c>
      <c r="E20" s="99" t="s">
        <v>1030</v>
      </c>
      <c r="F20" s="99" t="s">
        <v>115</v>
      </c>
      <c r="G20" s="99" t="s">
        <v>1032</v>
      </c>
      <c r="H20" s="391">
        <v>0</v>
      </c>
      <c r="I20" s="392">
        <v>0</v>
      </c>
      <c r="J20" s="393" t="s">
        <v>1030</v>
      </c>
      <c r="K20" s="393" t="s">
        <v>1030</v>
      </c>
      <c r="L20" s="393" t="s">
        <v>1030</v>
      </c>
      <c r="M20" s="265"/>
      <c r="N20" s="265"/>
      <c r="O20" s="265"/>
      <c r="P20" s="147"/>
      <c r="Q20" s="174"/>
      <c r="R20" s="75"/>
      <c r="S20" s="75"/>
    </row>
    <row r="21" spans="1:19" s="994" customFormat="1" ht="12.75" customHeight="1">
      <c r="A21" s="1117" t="s">
        <v>1640</v>
      </c>
      <c r="B21" s="170" t="s">
        <v>1237</v>
      </c>
      <c r="C21" s="389" t="s">
        <v>1238</v>
      </c>
      <c r="D21" s="389" t="s">
        <v>102</v>
      </c>
      <c r="E21" s="99" t="s">
        <v>1033</v>
      </c>
      <c r="F21" s="99" t="s">
        <v>113</v>
      </c>
      <c r="G21" s="99" t="s">
        <v>1054</v>
      </c>
      <c r="H21" s="391">
        <v>1172903.52</v>
      </c>
      <c r="I21" s="392">
        <v>114.02</v>
      </c>
      <c r="J21" s="393">
        <v>1.4005370053963517E-2</v>
      </c>
      <c r="K21" s="393">
        <v>-3.0065438398514388E-3</v>
      </c>
      <c r="L21" s="393">
        <v>1.3953648983809686E-2</v>
      </c>
      <c r="M21" s="265"/>
      <c r="N21" s="265"/>
      <c r="O21" s="265"/>
      <c r="P21" s="147"/>
      <c r="Q21" s="174"/>
      <c r="R21" s="75"/>
      <c r="S21" s="75"/>
    </row>
    <row r="22" spans="1:19" s="242" customFormat="1" ht="12.75" customHeight="1">
      <c r="A22" s="117" t="s">
        <v>1030</v>
      </c>
      <c r="B22" s="170" t="s">
        <v>1030</v>
      </c>
      <c r="C22" s="389" t="s">
        <v>1030</v>
      </c>
      <c r="D22" s="389" t="s">
        <v>1030</v>
      </c>
      <c r="E22" s="99" t="s">
        <v>1030</v>
      </c>
      <c r="F22" s="99" t="s">
        <v>114</v>
      </c>
      <c r="G22" s="99" t="s">
        <v>1054</v>
      </c>
      <c r="H22" s="391">
        <v>0</v>
      </c>
      <c r="I22" s="392">
        <v>0</v>
      </c>
      <c r="J22" s="393" t="s">
        <v>1030</v>
      </c>
      <c r="K22" s="393" t="s">
        <v>1030</v>
      </c>
      <c r="L22" s="393" t="s">
        <v>1030</v>
      </c>
      <c r="M22" s="265"/>
      <c r="N22" s="265"/>
      <c r="O22" s="265"/>
      <c r="P22" s="147"/>
      <c r="Q22" s="174"/>
      <c r="R22" s="75"/>
      <c r="S22" s="75"/>
    </row>
    <row r="23" spans="1:19" s="242" customFormat="1" ht="12.75" customHeight="1">
      <c r="A23" s="117" t="s">
        <v>1030</v>
      </c>
      <c r="B23" s="170" t="s">
        <v>1030</v>
      </c>
      <c r="C23" s="389" t="s">
        <v>1030</v>
      </c>
      <c r="D23" s="389" t="s">
        <v>1030</v>
      </c>
      <c r="E23" s="99" t="s">
        <v>1030</v>
      </c>
      <c r="F23" s="99" t="s">
        <v>115</v>
      </c>
      <c r="G23" s="99" t="s">
        <v>1054</v>
      </c>
      <c r="H23" s="391">
        <v>0</v>
      </c>
      <c r="I23" s="392">
        <v>0</v>
      </c>
      <c r="J23" s="393" t="s">
        <v>1030</v>
      </c>
      <c r="K23" s="393" t="s">
        <v>1030</v>
      </c>
      <c r="L23" s="393" t="s">
        <v>1030</v>
      </c>
      <c r="M23" s="265"/>
      <c r="N23" s="265"/>
      <c r="O23" s="265"/>
      <c r="P23" s="147"/>
      <c r="Q23" s="174"/>
      <c r="R23" s="75"/>
      <c r="S23" s="75"/>
    </row>
    <row r="24" spans="1:19" s="242" customFormat="1" ht="12.75" customHeight="1">
      <c r="A24" s="117" t="s">
        <v>1177</v>
      </c>
      <c r="B24" s="170" t="s">
        <v>1178</v>
      </c>
      <c r="C24" s="389" t="s">
        <v>1179</v>
      </c>
      <c r="D24" s="389" t="s">
        <v>102</v>
      </c>
      <c r="E24" s="99" t="s">
        <v>1047</v>
      </c>
      <c r="F24" s="99" t="s">
        <v>1030</v>
      </c>
      <c r="G24" s="99" t="s">
        <v>1032</v>
      </c>
      <c r="H24" s="391">
        <v>3604494.61</v>
      </c>
      <c r="I24" s="392">
        <v>108.59690000000001</v>
      </c>
      <c r="J24" s="393">
        <v>4.2276022058855833E-2</v>
      </c>
      <c r="K24" s="393">
        <v>-1.2391835175678323E-2</v>
      </c>
      <c r="L24" s="393">
        <v>-4.687998357596701E-3</v>
      </c>
      <c r="M24" s="265"/>
      <c r="N24" s="265"/>
      <c r="O24" s="265"/>
      <c r="P24" s="147"/>
      <c r="Q24" s="174"/>
      <c r="R24" s="75"/>
      <c r="S24" s="75"/>
    </row>
    <row r="25" spans="1:19" s="242" customFormat="1" ht="12.75" customHeight="1">
      <c r="A25" s="1117" t="s">
        <v>1641</v>
      </c>
      <c r="B25" s="170">
        <v>61691616181</v>
      </c>
      <c r="C25" s="389" t="s">
        <v>1073</v>
      </c>
      <c r="D25" s="389" t="s">
        <v>102</v>
      </c>
      <c r="E25" s="99" t="s">
        <v>1031</v>
      </c>
      <c r="F25" s="99" t="s">
        <v>113</v>
      </c>
      <c r="G25" s="99" t="s">
        <v>1032</v>
      </c>
      <c r="H25" s="391">
        <v>21794395.469999999</v>
      </c>
      <c r="I25" s="392">
        <v>24.64</v>
      </c>
      <c r="J25" s="393">
        <v>1.4602748415119882E-2</v>
      </c>
      <c r="K25" s="393">
        <v>1.3991769547325061E-2</v>
      </c>
      <c r="L25" s="393">
        <v>2.5811823480432983E-2</v>
      </c>
      <c r="M25" s="265"/>
      <c r="N25" s="265"/>
      <c r="O25" s="265"/>
      <c r="P25" s="147"/>
      <c r="Q25" s="174"/>
      <c r="R25" s="75"/>
      <c r="S25" s="75"/>
    </row>
    <row r="26" spans="1:19" s="242" customFormat="1" ht="12.75" customHeight="1">
      <c r="A26" s="117" t="s">
        <v>1030</v>
      </c>
      <c r="B26" s="170" t="s">
        <v>1030</v>
      </c>
      <c r="C26" s="389" t="s">
        <v>1030</v>
      </c>
      <c r="D26" s="389" t="s">
        <v>1030</v>
      </c>
      <c r="E26" s="99" t="s">
        <v>1030</v>
      </c>
      <c r="F26" s="99" t="s">
        <v>114</v>
      </c>
      <c r="G26" s="99" t="s">
        <v>1032</v>
      </c>
      <c r="H26" s="391">
        <v>10207253.4</v>
      </c>
      <c r="I26" s="392">
        <v>22.94</v>
      </c>
      <c r="J26" s="393">
        <v>1.9823975489843271E-3</v>
      </c>
      <c r="K26" s="393">
        <v>1.3250883392226243E-2</v>
      </c>
      <c r="L26" s="393">
        <v>2.4107142857142883E-2</v>
      </c>
      <c r="M26" s="265"/>
      <c r="N26" s="265"/>
      <c r="O26" s="265"/>
      <c r="P26" s="147"/>
      <c r="Q26" s="174"/>
      <c r="R26" s="75"/>
      <c r="S26" s="75"/>
    </row>
    <row r="27" spans="1:19" s="242" customFormat="1" ht="12.75" customHeight="1">
      <c r="A27" s="117" t="s">
        <v>1030</v>
      </c>
      <c r="B27" s="170" t="s">
        <v>1030</v>
      </c>
      <c r="C27" s="389" t="s">
        <v>1030</v>
      </c>
      <c r="D27" s="389" t="s">
        <v>1030</v>
      </c>
      <c r="E27" s="99" t="s">
        <v>1030</v>
      </c>
      <c r="F27" s="99" t="s">
        <v>115</v>
      </c>
      <c r="G27" s="99" t="s">
        <v>1032</v>
      </c>
      <c r="H27" s="391">
        <v>0</v>
      </c>
      <c r="I27" s="392">
        <v>0</v>
      </c>
      <c r="J27" s="393" t="s">
        <v>1030</v>
      </c>
      <c r="K27" s="393" t="s">
        <v>1030</v>
      </c>
      <c r="L27" s="393" t="s">
        <v>1030</v>
      </c>
      <c r="M27" s="265"/>
      <c r="N27" s="265"/>
      <c r="O27" s="265"/>
      <c r="P27" s="147"/>
      <c r="Q27" s="174"/>
      <c r="R27" s="75"/>
      <c r="S27" s="75"/>
    </row>
    <row r="28" spans="1:19" s="994" customFormat="1" ht="12.75" customHeight="1">
      <c r="A28" s="117" t="s">
        <v>1030</v>
      </c>
      <c r="B28" s="170" t="s">
        <v>1030</v>
      </c>
      <c r="C28" s="389" t="s">
        <v>1030</v>
      </c>
      <c r="D28" s="389" t="s">
        <v>1030</v>
      </c>
      <c r="E28" s="99" t="s">
        <v>1030</v>
      </c>
      <c r="F28" s="99" t="s">
        <v>1031</v>
      </c>
      <c r="G28" s="99" t="s">
        <v>1032</v>
      </c>
      <c r="H28" s="391">
        <v>0</v>
      </c>
      <c r="I28" s="392">
        <v>0</v>
      </c>
      <c r="J28" s="393" t="s">
        <v>1030</v>
      </c>
      <c r="K28" s="393" t="s">
        <v>1030</v>
      </c>
      <c r="L28" s="393" t="s">
        <v>1030</v>
      </c>
      <c r="M28" s="265"/>
      <c r="N28" s="265"/>
      <c r="O28" s="265"/>
      <c r="P28" s="147"/>
      <c r="Q28" s="174"/>
      <c r="R28" s="75"/>
      <c r="S28" s="75"/>
    </row>
    <row r="29" spans="1:19" s="994" customFormat="1" ht="12.75" customHeight="1">
      <c r="A29" s="1117" t="s">
        <v>1642</v>
      </c>
      <c r="B29" s="170" t="s">
        <v>1074</v>
      </c>
      <c r="C29" s="389" t="s">
        <v>1075</v>
      </c>
      <c r="D29" s="389" t="s">
        <v>102</v>
      </c>
      <c r="E29" s="99" t="s">
        <v>1031</v>
      </c>
      <c r="F29" s="99" t="s">
        <v>113</v>
      </c>
      <c r="G29" s="99" t="s">
        <v>1054</v>
      </c>
      <c r="H29" s="391">
        <v>9072507.0399999991</v>
      </c>
      <c r="I29" s="392">
        <v>111.72</v>
      </c>
      <c r="J29" s="393">
        <v>-3.6343467740168833E-2</v>
      </c>
      <c r="K29" s="393">
        <v>-4.7586096840538716E-2</v>
      </c>
      <c r="L29" s="393">
        <v>-3.6370446214128105E-2</v>
      </c>
      <c r="M29" s="265"/>
      <c r="N29" s="265"/>
      <c r="O29" s="265"/>
      <c r="P29" s="147"/>
      <c r="Q29" s="174"/>
      <c r="R29" s="75"/>
      <c r="S29" s="75"/>
    </row>
    <row r="30" spans="1:19" s="994" customFormat="1" ht="12.75" customHeight="1">
      <c r="A30" s="117" t="s">
        <v>1030</v>
      </c>
      <c r="B30" s="170" t="s">
        <v>1030</v>
      </c>
      <c r="C30" s="389" t="s">
        <v>1030</v>
      </c>
      <c r="D30" s="389" t="s">
        <v>1030</v>
      </c>
      <c r="E30" s="99" t="s">
        <v>1030</v>
      </c>
      <c r="F30" s="99" t="s">
        <v>114</v>
      </c>
      <c r="G30" s="99" t="s">
        <v>1054</v>
      </c>
      <c r="H30" s="391">
        <v>6198199.54</v>
      </c>
      <c r="I30" s="392">
        <v>106.45</v>
      </c>
      <c r="J30" s="393">
        <v>-5.8803995261475173E-2</v>
      </c>
      <c r="K30" s="393">
        <v>-4.8363096810138617E-2</v>
      </c>
      <c r="L30" s="393">
        <v>-3.7942388267915517E-2</v>
      </c>
      <c r="M30" s="265"/>
      <c r="N30" s="265"/>
      <c r="O30" s="265"/>
      <c r="P30" s="147"/>
      <c r="Q30" s="174"/>
      <c r="R30" s="75"/>
      <c r="S30" s="75"/>
    </row>
    <row r="31" spans="1:19" s="994" customFormat="1" ht="12.75" customHeight="1">
      <c r="A31" s="117" t="s">
        <v>1030</v>
      </c>
      <c r="B31" s="170" t="s">
        <v>1030</v>
      </c>
      <c r="C31" s="389" t="s">
        <v>1030</v>
      </c>
      <c r="D31" s="389" t="s">
        <v>1030</v>
      </c>
      <c r="E31" s="99" t="s">
        <v>1030</v>
      </c>
      <c r="F31" s="99" t="s">
        <v>115</v>
      </c>
      <c r="G31" s="99" t="s">
        <v>1054</v>
      </c>
      <c r="H31" s="391">
        <v>0</v>
      </c>
      <c r="I31" s="392" t="s">
        <v>1030</v>
      </c>
      <c r="J31" s="393" t="s">
        <v>1030</v>
      </c>
      <c r="K31" s="393" t="s">
        <v>1030</v>
      </c>
      <c r="L31" s="393" t="s">
        <v>1030</v>
      </c>
      <c r="M31" s="265"/>
      <c r="N31" s="265"/>
      <c r="O31" s="265"/>
      <c r="P31" s="147"/>
      <c r="Q31" s="174"/>
      <c r="R31" s="75"/>
      <c r="S31" s="75"/>
    </row>
    <row r="32" spans="1:19" s="994" customFormat="1" ht="12.75" customHeight="1">
      <c r="A32" s="117" t="s">
        <v>1030</v>
      </c>
      <c r="B32" s="170" t="s">
        <v>1030</v>
      </c>
      <c r="C32" s="389" t="s">
        <v>1030</v>
      </c>
      <c r="D32" s="389" t="s">
        <v>1030</v>
      </c>
      <c r="E32" s="99" t="s">
        <v>1030</v>
      </c>
      <c r="F32" s="99" t="s">
        <v>1031</v>
      </c>
      <c r="G32" s="99" t="s">
        <v>1054</v>
      </c>
      <c r="H32" s="391">
        <v>0</v>
      </c>
      <c r="I32" s="392" t="s">
        <v>1030</v>
      </c>
      <c r="J32" s="393" t="s">
        <v>1030</v>
      </c>
      <c r="K32" s="393" t="s">
        <v>1030</v>
      </c>
      <c r="L32" s="393" t="s">
        <v>1030</v>
      </c>
      <c r="M32" s="265"/>
      <c r="N32" s="265"/>
      <c r="O32" s="265"/>
      <c r="P32" s="147"/>
      <c r="Q32" s="174"/>
      <c r="R32" s="75"/>
      <c r="S32" s="75"/>
    </row>
    <row r="33" spans="1:19" s="994" customFormat="1" ht="12.75" customHeight="1">
      <c r="A33" s="117" t="s">
        <v>1046</v>
      </c>
      <c r="B33" s="170" t="s">
        <v>1140</v>
      </c>
      <c r="C33" s="389" t="s">
        <v>1141</v>
      </c>
      <c r="D33" s="389" t="s">
        <v>102</v>
      </c>
      <c r="E33" s="99" t="s">
        <v>1047</v>
      </c>
      <c r="F33" s="99" t="s">
        <v>1030</v>
      </c>
      <c r="G33" s="99" t="s">
        <v>1032</v>
      </c>
      <c r="H33" s="391">
        <v>5052548.3499999996</v>
      </c>
      <c r="I33" s="392">
        <v>111.163</v>
      </c>
      <c r="J33" s="393">
        <v>3.4832058461452764E-2</v>
      </c>
      <c r="K33" s="393">
        <v>2.3783254098798334E-2</v>
      </c>
      <c r="L33" s="393">
        <v>0.11804534418493318</v>
      </c>
      <c r="M33" s="265"/>
      <c r="N33" s="265"/>
      <c r="O33" s="265"/>
      <c r="P33" s="147"/>
      <c r="Q33" s="174"/>
      <c r="R33" s="75"/>
      <c r="S33" s="75"/>
    </row>
    <row r="34" spans="1:19" s="994" customFormat="1" ht="12.75" customHeight="1">
      <c r="A34" s="117" t="s">
        <v>1180</v>
      </c>
      <c r="B34" s="170" t="s">
        <v>1181</v>
      </c>
      <c r="C34" s="389" t="s">
        <v>1182</v>
      </c>
      <c r="D34" s="389" t="s">
        <v>102</v>
      </c>
      <c r="E34" s="99" t="s">
        <v>1047</v>
      </c>
      <c r="F34" s="99" t="s">
        <v>1030</v>
      </c>
      <c r="G34" s="99" t="s">
        <v>1032</v>
      </c>
      <c r="H34" s="391">
        <v>2460701.09</v>
      </c>
      <c r="I34" s="392">
        <v>111.839</v>
      </c>
      <c r="J34" s="393">
        <v>2.5304650910587867E-2</v>
      </c>
      <c r="K34" s="393">
        <v>1.783687707671433E-2</v>
      </c>
      <c r="L34" s="393">
        <v>6.4387248557201904E-2</v>
      </c>
      <c r="M34" s="265"/>
      <c r="N34" s="265"/>
      <c r="O34" s="265"/>
      <c r="P34" s="147"/>
      <c r="Q34" s="174"/>
      <c r="R34" s="75"/>
      <c r="S34" s="75"/>
    </row>
    <row r="35" spans="1:19" s="994" customFormat="1" ht="12.75" customHeight="1">
      <c r="A35" s="117" t="s">
        <v>1281</v>
      </c>
      <c r="B35" s="170" t="s">
        <v>1282</v>
      </c>
      <c r="C35" s="389" t="s">
        <v>1283</v>
      </c>
      <c r="D35" s="389" t="s">
        <v>102</v>
      </c>
      <c r="E35" s="99" t="s">
        <v>1045</v>
      </c>
      <c r="F35" s="99" t="s">
        <v>1030</v>
      </c>
      <c r="G35" s="99" t="s">
        <v>1032</v>
      </c>
      <c r="H35" s="391">
        <v>15536531.58</v>
      </c>
      <c r="I35" s="392">
        <v>107.5853</v>
      </c>
      <c r="J35" s="393">
        <v>1.0105582602211172E-3</v>
      </c>
      <c r="K35" s="393">
        <v>1.0104515676421233E-3</v>
      </c>
      <c r="L35" s="393">
        <v>2.3030033138280448E-3</v>
      </c>
      <c r="M35" s="265"/>
      <c r="N35" s="265"/>
      <c r="O35" s="265"/>
      <c r="P35" s="147"/>
      <c r="Q35" s="174"/>
      <c r="R35" s="75"/>
      <c r="S35" s="75"/>
    </row>
    <row r="36" spans="1:19" s="994" customFormat="1" ht="12.75" customHeight="1">
      <c r="A36" s="117" t="s">
        <v>1284</v>
      </c>
      <c r="B36" s="170" t="s">
        <v>1285</v>
      </c>
      <c r="C36" s="389" t="s">
        <v>1286</v>
      </c>
      <c r="D36" s="389" t="s">
        <v>102</v>
      </c>
      <c r="E36" s="99" t="s">
        <v>1045</v>
      </c>
      <c r="F36" s="99" t="s">
        <v>1030</v>
      </c>
      <c r="G36" s="99" t="s">
        <v>1032</v>
      </c>
      <c r="H36" s="391">
        <v>2810433.87</v>
      </c>
      <c r="I36" s="392">
        <v>108.2985</v>
      </c>
      <c r="J36" s="393">
        <v>-1.5225567206086366E-3</v>
      </c>
      <c r="K36" s="393">
        <v>1.1324138441060061E-3</v>
      </c>
      <c r="L36" s="393">
        <v>2.3926323583858267E-3</v>
      </c>
      <c r="M36" s="265"/>
      <c r="N36" s="265"/>
      <c r="O36" s="265"/>
      <c r="P36" s="147"/>
      <c r="Q36" s="174"/>
      <c r="R36" s="75"/>
      <c r="S36" s="75"/>
    </row>
    <row r="37" spans="1:19" s="994" customFormat="1" ht="12.75" customHeight="1">
      <c r="A37" s="117" t="s">
        <v>1338</v>
      </c>
      <c r="B37" s="170" t="s">
        <v>1373</v>
      </c>
      <c r="C37" s="389" t="s">
        <v>1374</v>
      </c>
      <c r="D37" s="389" t="s">
        <v>102</v>
      </c>
      <c r="E37" s="99" t="s">
        <v>1045</v>
      </c>
      <c r="F37" s="99" t="s">
        <v>1030</v>
      </c>
      <c r="G37" s="99" t="s">
        <v>1032</v>
      </c>
      <c r="H37" s="391">
        <v>14006353.710000001</v>
      </c>
      <c r="I37" s="392">
        <v>109.16589999999999</v>
      </c>
      <c r="J37" s="393">
        <v>-2.5369046162937448E-4</v>
      </c>
      <c r="K37" s="393">
        <v>1.0646511960590299E-3</v>
      </c>
      <c r="L37" s="393">
        <v>2.386461719280808E-3</v>
      </c>
      <c r="M37" s="265"/>
      <c r="N37" s="265"/>
      <c r="O37" s="265"/>
      <c r="P37" s="147"/>
      <c r="Q37" s="174"/>
      <c r="R37" s="75"/>
      <c r="S37" s="75"/>
    </row>
    <row r="38" spans="1:19" s="994" customFormat="1" ht="12.75" customHeight="1">
      <c r="A38" s="117" t="s">
        <v>1343</v>
      </c>
      <c r="B38" s="170" t="s">
        <v>1375</v>
      </c>
      <c r="C38" s="389" t="s">
        <v>1376</v>
      </c>
      <c r="D38" s="389" t="s">
        <v>102</v>
      </c>
      <c r="E38" s="99" t="s">
        <v>1045</v>
      </c>
      <c r="F38" s="99" t="s">
        <v>1030</v>
      </c>
      <c r="G38" s="99" t="s">
        <v>1032</v>
      </c>
      <c r="H38" s="391">
        <v>6334319.5099999998</v>
      </c>
      <c r="I38" s="392">
        <v>107.55419999999999</v>
      </c>
      <c r="J38" s="393">
        <v>1.9058085457612783E-4</v>
      </c>
      <c r="K38" s="393">
        <v>1.0396258463829522E-3</v>
      </c>
      <c r="L38" s="393">
        <v>2.3457048996995411E-3</v>
      </c>
      <c r="M38" s="265"/>
      <c r="N38" s="265"/>
      <c r="O38" s="265"/>
      <c r="P38" s="147"/>
      <c r="Q38" s="174"/>
      <c r="R38" s="75"/>
      <c r="S38" s="75"/>
    </row>
    <row r="39" spans="1:19" s="994" customFormat="1" ht="12.75" customHeight="1">
      <c r="A39" s="117" t="s">
        <v>1396</v>
      </c>
      <c r="B39" s="170" t="s">
        <v>1397</v>
      </c>
      <c r="C39" s="389" t="s">
        <v>1398</v>
      </c>
      <c r="D39" s="389" t="s">
        <v>102</v>
      </c>
      <c r="E39" s="99" t="s">
        <v>1045</v>
      </c>
      <c r="F39" s="99" t="s">
        <v>1030</v>
      </c>
      <c r="G39" s="99" t="s">
        <v>1054</v>
      </c>
      <c r="H39" s="391">
        <v>8640667.1400000006</v>
      </c>
      <c r="I39" s="392">
        <v>91.068899999999999</v>
      </c>
      <c r="J39" s="393">
        <v>9.636192496484508E-3</v>
      </c>
      <c r="K39" s="393">
        <v>2.0871677624656471E-3</v>
      </c>
      <c r="L39" s="393">
        <v>3.5977852097985874E-3</v>
      </c>
      <c r="M39" s="265"/>
      <c r="N39" s="265"/>
      <c r="O39" s="265"/>
      <c r="P39" s="147"/>
      <c r="Q39" s="174"/>
      <c r="R39" s="75"/>
      <c r="S39" s="75"/>
    </row>
    <row r="40" spans="1:19" s="994" customFormat="1" ht="12.75" customHeight="1">
      <c r="A40" s="117" t="s">
        <v>1643</v>
      </c>
      <c r="B40" s="170" t="s">
        <v>1724</v>
      </c>
      <c r="C40" s="389" t="s">
        <v>1725</v>
      </c>
      <c r="D40" s="389" t="s">
        <v>102</v>
      </c>
      <c r="E40" s="99" t="s">
        <v>1045</v>
      </c>
      <c r="F40" s="99" t="s">
        <v>1030</v>
      </c>
      <c r="G40" s="99" t="s">
        <v>1032</v>
      </c>
      <c r="H40" s="391">
        <v>5359608.24</v>
      </c>
      <c r="I40" s="392">
        <v>101.11199999999999</v>
      </c>
      <c r="J40" s="393">
        <v>4.1327880723567301E-3</v>
      </c>
      <c r="K40" s="393">
        <v>4.1521879676922335E-3</v>
      </c>
      <c r="L40" s="393">
        <v>9.425175130955088E-3</v>
      </c>
      <c r="M40" s="265"/>
      <c r="N40" s="265"/>
      <c r="O40" s="265"/>
      <c r="P40" s="147"/>
      <c r="Q40" s="174"/>
      <c r="R40" s="75"/>
      <c r="S40" s="75"/>
    </row>
    <row r="41" spans="1:19" s="994" customFormat="1" ht="12.75" customHeight="1">
      <c r="A41" s="117" t="s">
        <v>1673</v>
      </c>
      <c r="B41" s="170" t="s">
        <v>1726</v>
      </c>
      <c r="C41" s="389" t="s">
        <v>1727</v>
      </c>
      <c r="D41" s="389" t="s">
        <v>102</v>
      </c>
      <c r="E41" s="99" t="s">
        <v>1045</v>
      </c>
      <c r="F41" s="99" t="s">
        <v>1030</v>
      </c>
      <c r="G41" s="99" t="s">
        <v>1032</v>
      </c>
      <c r="H41" s="391">
        <v>3034368.64</v>
      </c>
      <c r="I41" s="392">
        <v>100.56310000000001</v>
      </c>
      <c r="J41" s="393">
        <v>4.0752760605180516E-3</v>
      </c>
      <c r="K41" s="393">
        <v>4.1348390897562037E-3</v>
      </c>
      <c r="L41" s="393" t="s">
        <v>1030</v>
      </c>
      <c r="M41" s="265"/>
      <c r="N41" s="265"/>
      <c r="O41" s="265"/>
      <c r="P41" s="147"/>
      <c r="Q41" s="174"/>
      <c r="R41" s="75"/>
      <c r="S41" s="75"/>
    </row>
    <row r="42" spans="1:19" s="994" customFormat="1" ht="12.75" customHeight="1">
      <c r="A42" s="117" t="s">
        <v>1644</v>
      </c>
      <c r="B42" s="170" t="s">
        <v>1728</v>
      </c>
      <c r="C42" s="389" t="s">
        <v>1729</v>
      </c>
      <c r="D42" s="389" t="s">
        <v>102</v>
      </c>
      <c r="E42" s="99" t="s">
        <v>1045</v>
      </c>
      <c r="F42" s="99" t="s">
        <v>1030</v>
      </c>
      <c r="G42" s="99" t="s">
        <v>1054</v>
      </c>
      <c r="H42" s="391">
        <v>2731731.36</v>
      </c>
      <c r="I42" s="392">
        <v>85.715100000000007</v>
      </c>
      <c r="J42" s="393">
        <v>1.857359200139741E-2</v>
      </c>
      <c r="K42" s="393">
        <v>8.8313032691029747E-3</v>
      </c>
      <c r="L42" s="393">
        <v>7.8452607136614283E-3</v>
      </c>
      <c r="M42" s="265"/>
      <c r="N42" s="265"/>
      <c r="O42" s="265"/>
      <c r="P42" s="147"/>
      <c r="Q42" s="174"/>
      <c r="R42" s="75"/>
      <c r="S42" s="75"/>
    </row>
    <row r="43" spans="1:19" s="994" customFormat="1" ht="12.75" customHeight="1">
      <c r="A43" s="117" t="s">
        <v>1645</v>
      </c>
      <c r="B43" s="170" t="s">
        <v>1076</v>
      </c>
      <c r="C43" s="389" t="s">
        <v>1077</v>
      </c>
      <c r="D43" s="389" t="s">
        <v>102</v>
      </c>
      <c r="E43" s="99" t="s">
        <v>1045</v>
      </c>
      <c r="F43" s="99" t="s">
        <v>113</v>
      </c>
      <c r="G43" s="99" t="s">
        <v>1032</v>
      </c>
      <c r="H43" s="391">
        <v>2529456.34</v>
      </c>
      <c r="I43" s="392">
        <v>129.5</v>
      </c>
      <c r="J43" s="393">
        <v>4.523194847275791E-2</v>
      </c>
      <c r="K43" s="393">
        <v>1.3539954605932492E-2</v>
      </c>
      <c r="L43" s="393">
        <v>2.9984888252604813E-2</v>
      </c>
      <c r="M43" s="265"/>
      <c r="N43" s="265"/>
      <c r="O43" s="265"/>
      <c r="P43" s="147"/>
      <c r="Q43" s="174"/>
      <c r="R43" s="75"/>
      <c r="S43" s="75"/>
    </row>
    <row r="44" spans="1:19" s="242" customFormat="1" ht="12.75" customHeight="1">
      <c r="A44" s="117" t="s">
        <v>1030</v>
      </c>
      <c r="B44" s="170" t="s">
        <v>1030</v>
      </c>
      <c r="C44" s="389" t="s">
        <v>1030</v>
      </c>
      <c r="D44" s="389" t="s">
        <v>1030</v>
      </c>
      <c r="E44" s="99" t="s">
        <v>1030</v>
      </c>
      <c r="F44" s="99" t="s">
        <v>114</v>
      </c>
      <c r="G44" s="99" t="s">
        <v>1032</v>
      </c>
      <c r="H44" s="391">
        <v>12820228.890000001</v>
      </c>
      <c r="I44" s="392">
        <v>123.88</v>
      </c>
      <c r="J44" s="393">
        <v>9.7841421482320889E-3</v>
      </c>
      <c r="K44" s="393">
        <v>1.3167579946021135E-2</v>
      </c>
      <c r="L44" s="393">
        <v>2.9160089723352822E-2</v>
      </c>
      <c r="M44" s="265"/>
      <c r="N44" s="265"/>
      <c r="O44" s="265"/>
      <c r="P44" s="147"/>
      <c r="Q44" s="174"/>
      <c r="R44" s="75"/>
      <c r="S44" s="75"/>
    </row>
    <row r="45" spans="1:19" s="242" customFormat="1" ht="12.75" customHeight="1">
      <c r="A45" s="117" t="s">
        <v>1030</v>
      </c>
      <c r="B45" s="170" t="s">
        <v>1030</v>
      </c>
      <c r="C45" s="389" t="s">
        <v>1030</v>
      </c>
      <c r="D45" s="389" t="s">
        <v>1030</v>
      </c>
      <c r="E45" s="99" t="s">
        <v>1030</v>
      </c>
      <c r="F45" s="99" t="s">
        <v>115</v>
      </c>
      <c r="G45" s="99" t="s">
        <v>1032</v>
      </c>
      <c r="H45" s="391">
        <v>0</v>
      </c>
      <c r="I45" s="392">
        <v>0</v>
      </c>
      <c r="J45" s="393" t="s">
        <v>1030</v>
      </c>
      <c r="K45" s="393" t="s">
        <v>1030</v>
      </c>
      <c r="L45" s="393" t="s">
        <v>1030</v>
      </c>
      <c r="M45" s="265"/>
      <c r="N45" s="265"/>
      <c r="O45" s="265"/>
      <c r="P45" s="147"/>
      <c r="Q45" s="174"/>
      <c r="R45" s="75"/>
      <c r="S45" s="75"/>
    </row>
    <row r="46" spans="1:19" s="242" customFormat="1" ht="12.75" customHeight="1">
      <c r="A46" s="117" t="s">
        <v>1399</v>
      </c>
      <c r="B46" s="170" t="s">
        <v>1400</v>
      </c>
      <c r="C46" s="389" t="s">
        <v>1401</v>
      </c>
      <c r="D46" s="389" t="s">
        <v>102</v>
      </c>
      <c r="E46" s="99" t="s">
        <v>1340</v>
      </c>
      <c r="F46" s="99" t="s">
        <v>113</v>
      </c>
      <c r="G46" s="99" t="s">
        <v>1032</v>
      </c>
      <c r="H46" s="391">
        <v>346721610.89999998</v>
      </c>
      <c r="I46" s="392">
        <v>104.26</v>
      </c>
      <c r="J46" s="393">
        <v>5.4931521182787213E-2</v>
      </c>
      <c r="K46" s="393">
        <v>9.600614439324584E-4</v>
      </c>
      <c r="L46" s="393">
        <v>2.2109007017205862E-3</v>
      </c>
      <c r="M46" s="265"/>
      <c r="N46" s="265"/>
      <c r="O46" s="265"/>
      <c r="P46" s="147"/>
      <c r="Q46" s="174"/>
      <c r="R46" s="75"/>
      <c r="S46" s="75"/>
    </row>
    <row r="47" spans="1:19" s="994" customFormat="1" ht="12.75" customHeight="1">
      <c r="A47" s="117" t="s">
        <v>1030</v>
      </c>
      <c r="B47" s="170" t="s">
        <v>1030</v>
      </c>
      <c r="C47" s="389" t="s">
        <v>1030</v>
      </c>
      <c r="D47" s="389" t="s">
        <v>1030</v>
      </c>
      <c r="E47" s="99" t="s">
        <v>1030</v>
      </c>
      <c r="F47" s="99" t="s">
        <v>114</v>
      </c>
      <c r="G47" s="99" t="s">
        <v>1032</v>
      </c>
      <c r="H47" s="391">
        <v>22863927.010000002</v>
      </c>
      <c r="I47" s="392">
        <v>104.81</v>
      </c>
      <c r="J47" s="393">
        <v>3.4913923493566701E-2</v>
      </c>
      <c r="K47" s="393">
        <v>1.2418800152846909E-3</v>
      </c>
      <c r="L47" s="393">
        <v>2.6786568449248538E-3</v>
      </c>
      <c r="M47" s="265"/>
      <c r="N47" s="265"/>
      <c r="O47" s="265"/>
      <c r="P47" s="147"/>
      <c r="Q47" s="174"/>
      <c r="R47" s="75"/>
      <c r="S47" s="75"/>
    </row>
    <row r="48" spans="1:19" s="994" customFormat="1" ht="12.75" customHeight="1">
      <c r="A48" s="117" t="s">
        <v>1030</v>
      </c>
      <c r="B48" s="170" t="s">
        <v>1030</v>
      </c>
      <c r="C48" s="389" t="s">
        <v>1030</v>
      </c>
      <c r="D48" s="389" t="s">
        <v>1030</v>
      </c>
      <c r="E48" s="99" t="s">
        <v>1030</v>
      </c>
      <c r="F48" s="99" t="s">
        <v>115</v>
      </c>
      <c r="G48" s="99" t="s">
        <v>1032</v>
      </c>
      <c r="H48" s="391">
        <v>50268950.039999999</v>
      </c>
      <c r="I48" s="392">
        <v>105.09</v>
      </c>
      <c r="J48" s="393">
        <v>0.21353934599627955</v>
      </c>
      <c r="K48" s="393">
        <v>1.4293882218410214E-3</v>
      </c>
      <c r="L48" s="393">
        <v>3.054309439725289E-3</v>
      </c>
      <c r="M48" s="265"/>
      <c r="N48" s="265"/>
      <c r="O48" s="265"/>
      <c r="P48" s="147"/>
      <c r="Q48" s="174"/>
      <c r="R48" s="75"/>
      <c r="S48" s="75"/>
    </row>
    <row r="49" spans="1:19" s="994" customFormat="1" ht="12.75" customHeight="1">
      <c r="A49" s="117" t="s">
        <v>1030</v>
      </c>
      <c r="B49" s="170" t="s">
        <v>1030</v>
      </c>
      <c r="C49" s="389" t="s">
        <v>1030</v>
      </c>
      <c r="D49" s="389" t="s">
        <v>1030</v>
      </c>
      <c r="E49" s="99" t="s">
        <v>1030</v>
      </c>
      <c r="F49" s="99" t="s">
        <v>1031</v>
      </c>
      <c r="G49" s="99" t="s">
        <v>1032</v>
      </c>
      <c r="H49" s="391">
        <v>57129868.140000001</v>
      </c>
      <c r="I49" s="392">
        <v>105.09</v>
      </c>
      <c r="J49" s="393">
        <v>-2.5683335457438394E-2</v>
      </c>
      <c r="K49" s="393">
        <v>1.3339685564555115E-3</v>
      </c>
      <c r="L49" s="393">
        <v>2.9585798816569309E-3</v>
      </c>
      <c r="M49" s="265"/>
      <c r="N49" s="265"/>
      <c r="O49" s="265"/>
      <c r="P49" s="147"/>
      <c r="Q49" s="174"/>
      <c r="R49" s="75"/>
      <c r="S49" s="75"/>
    </row>
    <row r="50" spans="1:19" s="994" customFormat="1" ht="12.75" customHeight="1">
      <c r="A50" s="117" t="s">
        <v>1452</v>
      </c>
      <c r="B50" s="170" t="s">
        <v>1456</v>
      </c>
      <c r="C50" s="389" t="s">
        <v>1457</v>
      </c>
      <c r="D50" s="389" t="s">
        <v>102</v>
      </c>
      <c r="E50" s="99" t="s">
        <v>1340</v>
      </c>
      <c r="F50" s="99" t="s">
        <v>1030</v>
      </c>
      <c r="G50" s="99" t="s">
        <v>1054</v>
      </c>
      <c r="H50" s="391">
        <v>38239640.140000001</v>
      </c>
      <c r="I50" s="392">
        <v>90.066400000000002</v>
      </c>
      <c r="J50" s="393">
        <v>3.2377091667742608E-2</v>
      </c>
      <c r="K50" s="393">
        <v>2.1474697461159042E-3</v>
      </c>
      <c r="L50" s="393">
        <v>3.8998761495525613E-3</v>
      </c>
      <c r="M50" s="265"/>
      <c r="N50" s="265"/>
      <c r="O50" s="265"/>
      <c r="P50" s="147"/>
      <c r="Q50" s="174"/>
      <c r="R50" s="75"/>
      <c r="S50" s="75"/>
    </row>
    <row r="51" spans="1:19" s="242" customFormat="1" ht="12.75" customHeight="1">
      <c r="A51" s="117" t="s">
        <v>1646</v>
      </c>
      <c r="B51" s="170">
        <v>30290598804</v>
      </c>
      <c r="C51" s="389" t="s">
        <v>1049</v>
      </c>
      <c r="D51" s="389" t="s">
        <v>102</v>
      </c>
      <c r="E51" s="99" t="s">
        <v>1031</v>
      </c>
      <c r="F51" s="99" t="s">
        <v>1030</v>
      </c>
      <c r="G51" s="99" t="s">
        <v>1032</v>
      </c>
      <c r="H51" s="391">
        <v>6551989.2999999998</v>
      </c>
      <c r="I51" s="392">
        <v>0.74690000000000001</v>
      </c>
      <c r="J51" s="393">
        <v>5.6425440504289659E-2</v>
      </c>
      <c r="K51" s="393">
        <v>1.67438061530083E-2</v>
      </c>
      <c r="L51" s="393">
        <v>0.10081061164333094</v>
      </c>
      <c r="M51" s="265"/>
      <c r="N51" s="265"/>
      <c r="O51" s="265"/>
      <c r="P51" s="147"/>
      <c r="Q51" s="174"/>
      <c r="R51" s="75"/>
      <c r="S51" s="75"/>
    </row>
    <row r="52" spans="1:19" s="242" customFormat="1" ht="12.75" customHeight="1">
      <c r="A52" s="117" t="s">
        <v>1048</v>
      </c>
      <c r="B52" s="170" t="s">
        <v>1142</v>
      </c>
      <c r="C52" s="389" t="s">
        <v>1143</v>
      </c>
      <c r="D52" s="389" t="s">
        <v>102</v>
      </c>
      <c r="E52" s="99" t="s">
        <v>1047</v>
      </c>
      <c r="F52" s="99" t="s">
        <v>1030</v>
      </c>
      <c r="G52" s="99" t="s">
        <v>1032</v>
      </c>
      <c r="H52" s="391">
        <v>15828075.75</v>
      </c>
      <c r="I52" s="392">
        <v>146.14869999999999</v>
      </c>
      <c r="J52" s="393">
        <v>-4.7484795079412279E-2</v>
      </c>
      <c r="K52" s="393">
        <v>-2.8200069552635654E-2</v>
      </c>
      <c r="L52" s="393">
        <v>-2.9273492919578259E-2</v>
      </c>
      <c r="M52" s="265"/>
      <c r="N52" s="265"/>
      <c r="O52" s="265"/>
      <c r="P52" s="147"/>
      <c r="Q52" s="174"/>
      <c r="R52" s="75"/>
      <c r="S52" s="75"/>
    </row>
    <row r="53" spans="1:19" s="994" customFormat="1" ht="12.75" customHeight="1">
      <c r="A53" s="117" t="s">
        <v>1647</v>
      </c>
      <c r="B53" s="170" t="s">
        <v>1080</v>
      </c>
      <c r="C53" s="389" t="s">
        <v>1081</v>
      </c>
      <c r="D53" s="389" t="s">
        <v>102</v>
      </c>
      <c r="E53" s="99" t="s">
        <v>1031</v>
      </c>
      <c r="F53" s="99" t="s">
        <v>113</v>
      </c>
      <c r="G53" s="99" t="s">
        <v>1032</v>
      </c>
      <c r="H53" s="391">
        <v>77714086.900000006</v>
      </c>
      <c r="I53" s="392">
        <v>353.25</v>
      </c>
      <c r="J53" s="393">
        <v>0.14911348114436151</v>
      </c>
      <c r="K53" s="393">
        <v>3.6622942160401406E-2</v>
      </c>
      <c r="L53" s="393">
        <v>0.11851687670191891</v>
      </c>
      <c r="M53" s="265"/>
      <c r="N53" s="265"/>
      <c r="O53" s="265"/>
      <c r="P53" s="147"/>
      <c r="Q53" s="174"/>
      <c r="R53" s="75"/>
      <c r="S53" s="75"/>
    </row>
    <row r="54" spans="1:19" s="994" customFormat="1" ht="12.75" customHeight="1">
      <c r="A54" s="117" t="s">
        <v>1030</v>
      </c>
      <c r="B54" s="170" t="s">
        <v>1030</v>
      </c>
      <c r="C54" s="389" t="s">
        <v>1030</v>
      </c>
      <c r="D54" s="389" t="s">
        <v>1030</v>
      </c>
      <c r="E54" s="99" t="s">
        <v>1030</v>
      </c>
      <c r="F54" s="99" t="s">
        <v>114</v>
      </c>
      <c r="G54" s="99" t="s">
        <v>1032</v>
      </c>
      <c r="H54" s="391">
        <v>23620089.670000002</v>
      </c>
      <c r="I54" s="392">
        <v>315.35000000000002</v>
      </c>
      <c r="J54" s="393">
        <v>-8.3767326188264324E-3</v>
      </c>
      <c r="K54" s="393">
        <v>3.5870315014945975E-2</v>
      </c>
      <c r="L54" s="393">
        <v>0.11679711017459371</v>
      </c>
      <c r="M54" s="265"/>
      <c r="N54" s="265"/>
      <c r="O54" s="265"/>
      <c r="P54" s="147"/>
      <c r="Q54" s="174"/>
      <c r="R54" s="75"/>
      <c r="S54" s="75"/>
    </row>
    <row r="55" spans="1:19" s="242" customFormat="1" ht="12.75" customHeight="1">
      <c r="A55" s="117" t="s">
        <v>1030</v>
      </c>
      <c r="B55" s="170" t="s">
        <v>1030</v>
      </c>
      <c r="C55" s="389" t="s">
        <v>1030</v>
      </c>
      <c r="D55" s="389" t="s">
        <v>1030</v>
      </c>
      <c r="E55" s="99" t="s">
        <v>1030</v>
      </c>
      <c r="F55" s="99" t="s">
        <v>115</v>
      </c>
      <c r="G55" s="99" t="s">
        <v>1032</v>
      </c>
      <c r="H55" s="391">
        <v>0</v>
      </c>
      <c r="I55" s="392">
        <v>0</v>
      </c>
      <c r="J55" s="393" t="s">
        <v>1030</v>
      </c>
      <c r="K55" s="393" t="s">
        <v>1030</v>
      </c>
      <c r="L55" s="393" t="s">
        <v>1030</v>
      </c>
      <c r="M55" s="265"/>
      <c r="N55" s="265"/>
      <c r="O55" s="265"/>
      <c r="P55" s="147"/>
      <c r="Q55" s="174"/>
      <c r="R55" s="75"/>
      <c r="S55" s="75"/>
    </row>
    <row r="56" spans="1:19" s="242" customFormat="1" ht="12.75" customHeight="1">
      <c r="A56" s="117" t="s">
        <v>1030</v>
      </c>
      <c r="B56" s="170" t="s">
        <v>1030</v>
      </c>
      <c r="C56" s="389" t="s">
        <v>1030</v>
      </c>
      <c r="D56" s="389" t="s">
        <v>1030</v>
      </c>
      <c r="E56" s="99" t="s">
        <v>1030</v>
      </c>
      <c r="F56" s="99" t="s">
        <v>1031</v>
      </c>
      <c r="G56" s="99" t="s">
        <v>1032</v>
      </c>
      <c r="H56" s="391">
        <v>0</v>
      </c>
      <c r="I56" s="392">
        <v>0</v>
      </c>
      <c r="J56" s="393" t="s">
        <v>1030</v>
      </c>
      <c r="K56" s="393" t="s">
        <v>1030</v>
      </c>
      <c r="L56" s="393" t="s">
        <v>1030</v>
      </c>
      <c r="M56" s="265"/>
      <c r="N56" s="265"/>
      <c r="O56" s="265"/>
      <c r="P56" s="147"/>
      <c r="Q56" s="174"/>
      <c r="R56" s="75"/>
      <c r="S56" s="75"/>
    </row>
    <row r="57" spans="1:19" ht="12.75" customHeight="1">
      <c r="A57" s="117" t="s">
        <v>1648</v>
      </c>
      <c r="B57" s="170">
        <v>74643964821</v>
      </c>
      <c r="C57" s="389" t="s">
        <v>1082</v>
      </c>
      <c r="D57" s="389" t="s">
        <v>102</v>
      </c>
      <c r="E57" s="390" t="s">
        <v>1035</v>
      </c>
      <c r="F57" s="390" t="s">
        <v>1030</v>
      </c>
      <c r="G57" s="390" t="s">
        <v>1032</v>
      </c>
      <c r="H57" s="391">
        <v>31870265.149999999</v>
      </c>
      <c r="I57" s="392">
        <v>140.9282</v>
      </c>
      <c r="J57" s="393">
        <v>1.2374833790050888E-2</v>
      </c>
      <c r="K57" s="393">
        <v>1.300933389510428E-3</v>
      </c>
      <c r="L57" s="393">
        <v>2.8970738202307444E-3</v>
      </c>
      <c r="M57" s="265"/>
      <c r="N57" s="265"/>
      <c r="O57" s="265"/>
      <c r="P57" s="147"/>
      <c r="Q57" s="174"/>
      <c r="R57" s="75"/>
      <c r="S57" s="75"/>
    </row>
    <row r="58" spans="1:19" s="242" customFormat="1" ht="12.75" customHeight="1">
      <c r="A58" s="117" t="s">
        <v>1649</v>
      </c>
      <c r="B58" s="170" t="s">
        <v>1071</v>
      </c>
      <c r="C58" s="389" t="s">
        <v>1072</v>
      </c>
      <c r="D58" s="389" t="s">
        <v>102</v>
      </c>
      <c r="E58" s="390" t="s">
        <v>1035</v>
      </c>
      <c r="F58" s="390" t="s">
        <v>113</v>
      </c>
      <c r="G58" s="390" t="s">
        <v>1054</v>
      </c>
      <c r="H58" s="391">
        <v>2910258.68</v>
      </c>
      <c r="I58" s="392">
        <v>95.15</v>
      </c>
      <c r="J58" s="393">
        <v>1.4411142853476555E-3</v>
      </c>
      <c r="K58" s="393">
        <v>2.4458253513310879E-3</v>
      </c>
      <c r="L58" s="393">
        <v>3.5553198059015134E-3</v>
      </c>
      <c r="M58" s="265"/>
      <c r="N58" s="265"/>
      <c r="O58" s="265"/>
      <c r="P58" s="147"/>
      <c r="Q58" s="174"/>
      <c r="R58" s="75"/>
      <c r="S58" s="75"/>
    </row>
    <row r="59" spans="1:19" s="242" customFormat="1" ht="12.75" customHeight="1">
      <c r="A59" s="117" t="s">
        <v>1030</v>
      </c>
      <c r="B59" s="170" t="s">
        <v>1030</v>
      </c>
      <c r="C59" s="389" t="s">
        <v>1030</v>
      </c>
      <c r="D59" s="389" t="s">
        <v>1030</v>
      </c>
      <c r="E59" s="390" t="s">
        <v>1030</v>
      </c>
      <c r="F59" s="390" t="s">
        <v>114</v>
      </c>
      <c r="G59" s="390" t="s">
        <v>1054</v>
      </c>
      <c r="H59" s="391">
        <v>420038.06</v>
      </c>
      <c r="I59" s="392">
        <v>91.94</v>
      </c>
      <c r="J59" s="393">
        <v>1.2058231734504155E-2</v>
      </c>
      <c r="K59" s="393">
        <v>2.3184841100656328E-3</v>
      </c>
      <c r="L59" s="393">
        <v>3.5369177247015493E-3</v>
      </c>
      <c r="M59" s="265"/>
      <c r="N59" s="265"/>
      <c r="O59" s="265"/>
      <c r="P59" s="147"/>
      <c r="Q59" s="174"/>
      <c r="R59" s="75"/>
      <c r="S59" s="75"/>
    </row>
    <row r="60" spans="1:19" s="242" customFormat="1" ht="12.75" customHeight="1">
      <c r="A60" s="117" t="s">
        <v>1030</v>
      </c>
      <c r="B60" s="170" t="s">
        <v>1030</v>
      </c>
      <c r="C60" s="389" t="s">
        <v>1030</v>
      </c>
      <c r="D60" s="389" t="s">
        <v>1030</v>
      </c>
      <c r="E60" s="390" t="s">
        <v>1030</v>
      </c>
      <c r="F60" s="390" t="s">
        <v>115</v>
      </c>
      <c r="G60" s="390" t="s">
        <v>1054</v>
      </c>
      <c r="H60" s="391">
        <v>0</v>
      </c>
      <c r="I60" s="392">
        <v>0</v>
      </c>
      <c r="J60" s="393" t="s">
        <v>1030</v>
      </c>
      <c r="K60" s="393" t="s">
        <v>1030</v>
      </c>
      <c r="L60" s="393" t="s">
        <v>1030</v>
      </c>
      <c r="M60" s="265"/>
      <c r="N60" s="265"/>
      <c r="O60" s="265"/>
      <c r="P60" s="147"/>
      <c r="Q60" s="174"/>
      <c r="R60" s="75"/>
      <c r="S60" s="75"/>
    </row>
    <row r="61" spans="1:19" s="242" customFormat="1" ht="12.75" customHeight="1">
      <c r="A61" s="117" t="s">
        <v>1214</v>
      </c>
      <c r="B61" s="170" t="s">
        <v>1235</v>
      </c>
      <c r="C61" s="389" t="s">
        <v>1236</v>
      </c>
      <c r="D61" s="389" t="s">
        <v>1165</v>
      </c>
      <c r="E61" s="390" t="s">
        <v>1045</v>
      </c>
      <c r="F61" s="390" t="s">
        <v>1030</v>
      </c>
      <c r="G61" s="390" t="s">
        <v>1032</v>
      </c>
      <c r="H61" s="391">
        <v>14113820.15</v>
      </c>
      <c r="I61" s="392">
        <v>114.23990000000001</v>
      </c>
      <c r="J61" s="393">
        <v>9.9749470997771983E-3</v>
      </c>
      <c r="K61" s="393">
        <v>1.0536157836261939E-2</v>
      </c>
      <c r="L61" s="393">
        <v>1.4013710144850311E-2</v>
      </c>
      <c r="M61" s="265"/>
      <c r="N61" s="265"/>
      <c r="O61" s="265"/>
      <c r="P61" s="147"/>
      <c r="Q61" s="174"/>
      <c r="R61" s="75"/>
      <c r="S61" s="75"/>
    </row>
    <row r="62" spans="1:19" s="242" customFormat="1" ht="12.75" customHeight="1">
      <c r="A62" s="98" t="s">
        <v>1192</v>
      </c>
      <c r="B62" s="394" t="s">
        <v>1193</v>
      </c>
      <c r="C62" s="395" t="s">
        <v>1194</v>
      </c>
      <c r="D62" s="395" t="s">
        <v>1165</v>
      </c>
      <c r="E62" s="99" t="s">
        <v>1045</v>
      </c>
      <c r="F62" s="99" t="s">
        <v>1030</v>
      </c>
      <c r="G62" s="99" t="s">
        <v>1032</v>
      </c>
      <c r="H62" s="391">
        <v>10205174.619999999</v>
      </c>
      <c r="I62" s="392">
        <v>121.2942</v>
      </c>
      <c r="J62" s="393">
        <v>1.2955197365175808E-2</v>
      </c>
      <c r="K62" s="393">
        <v>1.3623144805455345E-2</v>
      </c>
      <c r="L62" s="393">
        <v>1.6117925579415937E-2</v>
      </c>
      <c r="M62" s="265"/>
      <c r="N62" s="265"/>
      <c r="O62" s="265"/>
      <c r="P62" s="147"/>
      <c r="Q62" s="174"/>
      <c r="R62" s="75"/>
      <c r="S62" s="75"/>
    </row>
    <row r="63" spans="1:19" s="242" customFormat="1" ht="12.75" customHeight="1">
      <c r="A63" s="98" t="s">
        <v>1164</v>
      </c>
      <c r="B63" s="394" t="s">
        <v>1094</v>
      </c>
      <c r="C63" s="395" t="s">
        <v>1095</v>
      </c>
      <c r="D63" s="395" t="s">
        <v>1165</v>
      </c>
      <c r="E63" s="99" t="s">
        <v>1035</v>
      </c>
      <c r="F63" s="99" t="s">
        <v>1030</v>
      </c>
      <c r="G63" s="99" t="s">
        <v>1032</v>
      </c>
      <c r="H63" s="391">
        <v>60622180.479999997</v>
      </c>
      <c r="I63" s="392">
        <v>136.44710000000001</v>
      </c>
      <c r="J63" s="393">
        <v>3.2185361980888727E-2</v>
      </c>
      <c r="K63" s="393">
        <v>7.5161043556337681E-3</v>
      </c>
      <c r="L63" s="393">
        <v>1.4615382327396675E-2</v>
      </c>
      <c r="M63" s="265"/>
      <c r="N63" s="265"/>
      <c r="O63" s="265"/>
      <c r="P63" s="147"/>
      <c r="Q63" s="174"/>
      <c r="R63" s="75"/>
      <c r="S63" s="75"/>
    </row>
    <row r="64" spans="1:19" s="242" customFormat="1" ht="12.75" customHeight="1">
      <c r="A64" s="399" t="s">
        <v>1379</v>
      </c>
      <c r="B64" s="394" t="s">
        <v>1458</v>
      </c>
      <c r="C64" s="395" t="s">
        <v>1459</v>
      </c>
      <c r="D64" s="395" t="s">
        <v>1165</v>
      </c>
      <c r="E64" s="99" t="s">
        <v>1340</v>
      </c>
      <c r="F64" s="99" t="s">
        <v>113</v>
      </c>
      <c r="G64" s="99" t="s">
        <v>1032</v>
      </c>
      <c r="H64" s="391">
        <v>458621208.18000001</v>
      </c>
      <c r="I64" s="392">
        <v>105.39</v>
      </c>
      <c r="J64" s="393">
        <v>1.0598631351368848E-2</v>
      </c>
      <c r="K64" s="393">
        <v>1.1399259048161525E-3</v>
      </c>
      <c r="L64" s="393">
        <v>2.4731285075620946E-3</v>
      </c>
      <c r="M64" s="265"/>
      <c r="N64" s="265"/>
      <c r="O64" s="265"/>
      <c r="P64" s="147"/>
      <c r="Q64" s="174"/>
      <c r="R64" s="75"/>
      <c r="S64" s="75"/>
    </row>
    <row r="65" spans="1:19" s="242" customFormat="1" ht="12.75" customHeight="1">
      <c r="A65" s="399" t="s">
        <v>1030</v>
      </c>
      <c r="B65" s="394" t="s">
        <v>1030</v>
      </c>
      <c r="C65" s="395" t="s">
        <v>1030</v>
      </c>
      <c r="D65" s="395" t="s">
        <v>1030</v>
      </c>
      <c r="E65" s="99" t="s">
        <v>1030</v>
      </c>
      <c r="F65" s="99" t="s">
        <v>114</v>
      </c>
      <c r="G65" s="99" t="s">
        <v>1032</v>
      </c>
      <c r="H65" s="391">
        <v>61298042.420000002</v>
      </c>
      <c r="I65" s="392">
        <v>105.5</v>
      </c>
      <c r="J65" s="393">
        <v>1.9308811589778152E-2</v>
      </c>
      <c r="K65" s="393">
        <v>1.1387360030366001E-3</v>
      </c>
      <c r="L65" s="393">
        <v>2.4705435195744307E-3</v>
      </c>
      <c r="M65" s="265"/>
      <c r="N65" s="265"/>
      <c r="O65" s="265"/>
      <c r="P65" s="147"/>
      <c r="Q65" s="174"/>
      <c r="R65" s="75"/>
      <c r="S65" s="75"/>
    </row>
    <row r="66" spans="1:19" s="242" customFormat="1" ht="12.75" customHeight="1">
      <c r="A66" s="399" t="s">
        <v>1030</v>
      </c>
      <c r="B66" s="394" t="s">
        <v>1030</v>
      </c>
      <c r="C66" s="395" t="s">
        <v>1030</v>
      </c>
      <c r="D66" s="395" t="s">
        <v>1030</v>
      </c>
      <c r="E66" s="99" t="s">
        <v>1030</v>
      </c>
      <c r="F66" s="99" t="s">
        <v>115</v>
      </c>
      <c r="G66" s="99" t="s">
        <v>1032</v>
      </c>
      <c r="H66" s="391">
        <v>16832079.100000001</v>
      </c>
      <c r="I66" s="392">
        <v>105.61</v>
      </c>
      <c r="J66" s="393">
        <v>4.2868175563556488E-2</v>
      </c>
      <c r="K66" s="393">
        <v>1.2324611300720267E-3</v>
      </c>
      <c r="L66" s="393">
        <v>2.5631289158913884E-3</v>
      </c>
      <c r="M66" s="265"/>
      <c r="N66" s="265"/>
      <c r="O66" s="265"/>
      <c r="P66" s="147"/>
      <c r="Q66" s="174"/>
      <c r="R66" s="75"/>
      <c r="S66" s="75"/>
    </row>
    <row r="67" spans="1:19" s="242" customFormat="1" ht="12.75" customHeight="1">
      <c r="A67" s="399" t="s">
        <v>1166</v>
      </c>
      <c r="B67" s="394">
        <v>97407922886</v>
      </c>
      <c r="C67" s="395" t="s">
        <v>1096</v>
      </c>
      <c r="D67" s="395" t="s">
        <v>1165</v>
      </c>
      <c r="E67" s="99" t="s">
        <v>1035</v>
      </c>
      <c r="F67" s="99" t="s">
        <v>1030</v>
      </c>
      <c r="G67" s="99" t="s">
        <v>1032</v>
      </c>
      <c r="H67" s="391">
        <v>54092528.880000003</v>
      </c>
      <c r="I67" s="392">
        <v>121.9661</v>
      </c>
      <c r="J67" s="393">
        <v>-7.9389843734938292E-3</v>
      </c>
      <c r="K67" s="393">
        <v>9.4910254478999256E-3</v>
      </c>
      <c r="L67" s="393">
        <v>1.0874898470005112E-2</v>
      </c>
      <c r="M67" s="265"/>
      <c r="N67" s="265"/>
      <c r="O67" s="265"/>
      <c r="P67" s="147"/>
      <c r="Q67" s="174"/>
      <c r="R67" s="75"/>
      <c r="S67" s="75"/>
    </row>
    <row r="68" spans="1:19" s="242" customFormat="1" ht="12.75" customHeight="1">
      <c r="A68" s="399" t="s">
        <v>1634</v>
      </c>
      <c r="B68" s="394" t="s">
        <v>1635</v>
      </c>
      <c r="C68" s="395" t="s">
        <v>1636</v>
      </c>
      <c r="D68" s="395" t="s">
        <v>1165</v>
      </c>
      <c r="E68" s="99" t="s">
        <v>1045</v>
      </c>
      <c r="F68" s="99" t="s">
        <v>1030</v>
      </c>
      <c r="G68" s="99" t="s">
        <v>1054</v>
      </c>
      <c r="H68" s="391">
        <v>4712016.21</v>
      </c>
      <c r="I68" s="392">
        <v>85.836500000000001</v>
      </c>
      <c r="J68" s="393">
        <v>1.6739360583662766E-2</v>
      </c>
      <c r="K68" s="393">
        <v>7.0147883126168153E-3</v>
      </c>
      <c r="L68" s="393">
        <v>7.5712854770986215E-3</v>
      </c>
      <c r="M68" s="265"/>
      <c r="N68" s="265"/>
      <c r="O68" s="265"/>
      <c r="P68" s="147"/>
      <c r="Q68" s="174"/>
      <c r="R68" s="75"/>
      <c r="S68" s="75"/>
    </row>
    <row r="69" spans="1:19" s="242" customFormat="1" ht="12.75" customHeight="1">
      <c r="A69" s="399" t="s">
        <v>1167</v>
      </c>
      <c r="B69" s="394" t="s">
        <v>1097</v>
      </c>
      <c r="C69" s="395" t="s">
        <v>1098</v>
      </c>
      <c r="D69" s="395" t="s">
        <v>1165</v>
      </c>
      <c r="E69" s="99" t="s">
        <v>1045</v>
      </c>
      <c r="F69" s="99" t="s">
        <v>1030</v>
      </c>
      <c r="G69" s="99" t="s">
        <v>1054</v>
      </c>
      <c r="H69" s="391">
        <v>12337171.42</v>
      </c>
      <c r="I69" s="392">
        <v>99.144499999999994</v>
      </c>
      <c r="J69" s="393">
        <v>4.1036594498982559E-2</v>
      </c>
      <c r="K69" s="393">
        <v>8.3909011079708051E-4</v>
      </c>
      <c r="L69" s="393">
        <v>5.3167016830493186E-3</v>
      </c>
      <c r="M69" s="265"/>
      <c r="N69" s="265"/>
      <c r="O69" s="265"/>
      <c r="P69" s="147"/>
      <c r="Q69" s="174"/>
      <c r="R69" s="75"/>
      <c r="S69" s="75"/>
    </row>
    <row r="70" spans="1:19" s="242" customFormat="1" ht="12.75" customHeight="1">
      <c r="A70" s="399" t="s">
        <v>1168</v>
      </c>
      <c r="B70" s="394">
        <v>30096106301</v>
      </c>
      <c r="C70" s="395" t="s">
        <v>1099</v>
      </c>
      <c r="D70" s="395" t="s">
        <v>1165</v>
      </c>
      <c r="E70" s="99" t="s">
        <v>1035</v>
      </c>
      <c r="F70" s="99" t="s">
        <v>1030</v>
      </c>
      <c r="G70" s="99" t="s">
        <v>1054</v>
      </c>
      <c r="H70" s="391">
        <v>57749708.75</v>
      </c>
      <c r="I70" s="392">
        <v>132.9007</v>
      </c>
      <c r="J70" s="393">
        <v>5.0333669373053169E-2</v>
      </c>
      <c r="K70" s="393">
        <v>4.2423768072188395E-3</v>
      </c>
      <c r="L70" s="393">
        <v>5.6694896610580692E-3</v>
      </c>
      <c r="M70" s="265"/>
      <c r="N70" s="265"/>
      <c r="O70" s="265"/>
      <c r="P70" s="147"/>
      <c r="Q70" s="174"/>
      <c r="R70" s="75"/>
      <c r="S70" s="75"/>
    </row>
    <row r="71" spans="1:19" ht="12.75" customHeight="1">
      <c r="A71" s="98" t="s">
        <v>1169</v>
      </c>
      <c r="B71" s="394">
        <v>18911840764</v>
      </c>
      <c r="C71" s="395" t="s">
        <v>1100</v>
      </c>
      <c r="D71" s="395" t="s">
        <v>1165</v>
      </c>
      <c r="E71" s="99" t="s">
        <v>1031</v>
      </c>
      <c r="F71" s="99" t="s">
        <v>1030</v>
      </c>
      <c r="G71" s="99" t="s">
        <v>1032</v>
      </c>
      <c r="H71" s="391">
        <v>233120331.19999999</v>
      </c>
      <c r="I71" s="392">
        <v>28.663599999999999</v>
      </c>
      <c r="J71" s="393">
        <v>7.0489794134247719E-2</v>
      </c>
      <c r="K71" s="393">
        <v>1.9817409434083055E-2</v>
      </c>
      <c r="L71" s="393">
        <v>6.8198080019080454E-2</v>
      </c>
      <c r="M71" s="265"/>
      <c r="N71" s="265"/>
      <c r="O71" s="265"/>
      <c r="P71" s="147"/>
      <c r="Q71" s="174"/>
      <c r="R71" s="75"/>
      <c r="S71" s="75"/>
    </row>
    <row r="72" spans="1:19" ht="12.75" customHeight="1">
      <c r="A72" s="399" t="s">
        <v>1170</v>
      </c>
      <c r="B72" s="394" t="s">
        <v>1150</v>
      </c>
      <c r="C72" s="395" t="s">
        <v>1151</v>
      </c>
      <c r="D72" s="395" t="s">
        <v>1165</v>
      </c>
      <c r="E72" s="99" t="s">
        <v>1045</v>
      </c>
      <c r="F72" s="99" t="s">
        <v>1030</v>
      </c>
      <c r="G72" s="99" t="s">
        <v>1032</v>
      </c>
      <c r="H72" s="391">
        <v>22483920.760000002</v>
      </c>
      <c r="I72" s="392">
        <v>139.03110000000001</v>
      </c>
      <c r="J72" s="393">
        <v>2.2135982000734744E-2</v>
      </c>
      <c r="K72" s="393">
        <v>1.0593594560588393E-2</v>
      </c>
      <c r="L72" s="393">
        <v>2.234613455771739E-2</v>
      </c>
      <c r="M72" s="265"/>
      <c r="N72" s="265"/>
      <c r="O72" s="265"/>
      <c r="P72" s="147"/>
      <c r="Q72" s="174"/>
      <c r="R72" s="75"/>
      <c r="S72" s="75"/>
    </row>
    <row r="73" spans="1:19" ht="12.75" customHeight="1">
      <c r="A73" s="98" t="s">
        <v>1171</v>
      </c>
      <c r="B73" s="170" t="s">
        <v>1101</v>
      </c>
      <c r="C73" s="389" t="s">
        <v>1102</v>
      </c>
      <c r="D73" s="395" t="s">
        <v>1165</v>
      </c>
      <c r="E73" s="99" t="s">
        <v>1035</v>
      </c>
      <c r="F73" s="99" t="s">
        <v>1030</v>
      </c>
      <c r="G73" s="99" t="s">
        <v>1032</v>
      </c>
      <c r="H73" s="396">
        <v>94526185.989999995</v>
      </c>
      <c r="I73" s="397">
        <v>107.5988</v>
      </c>
      <c r="J73" s="393">
        <v>4.3252493574414741E-2</v>
      </c>
      <c r="K73" s="393">
        <v>2.7445312070439876E-3</v>
      </c>
      <c r="L73" s="393">
        <v>5.5878034670735488E-3</v>
      </c>
      <c r="M73" s="265"/>
      <c r="N73" s="265"/>
      <c r="O73" s="265"/>
      <c r="P73" s="147"/>
      <c r="Q73" s="174"/>
      <c r="R73" s="75"/>
      <c r="S73" s="75"/>
    </row>
    <row r="74" spans="1:19" ht="12.75" customHeight="1">
      <c r="A74" s="98" t="s">
        <v>1172</v>
      </c>
      <c r="B74" s="170">
        <v>62937824927</v>
      </c>
      <c r="C74" s="389" t="s">
        <v>1103</v>
      </c>
      <c r="D74" s="395" t="s">
        <v>1165</v>
      </c>
      <c r="E74" s="99" t="s">
        <v>1045</v>
      </c>
      <c r="F74" s="99" t="s">
        <v>1030</v>
      </c>
      <c r="G74" s="99" t="s">
        <v>1032</v>
      </c>
      <c r="H74" s="391">
        <v>22593196.75</v>
      </c>
      <c r="I74" s="392">
        <v>116.2337</v>
      </c>
      <c r="J74" s="393">
        <v>8.5489332380492833E-3</v>
      </c>
      <c r="K74" s="393">
        <v>7.4278428833551846E-3</v>
      </c>
      <c r="L74" s="393">
        <v>1.0666307268253128E-2</v>
      </c>
      <c r="M74" s="265"/>
      <c r="N74" s="265"/>
      <c r="O74" s="265"/>
      <c r="P74" s="147"/>
      <c r="Q74" s="174"/>
      <c r="R74" s="75"/>
      <c r="S74" s="75"/>
    </row>
    <row r="75" spans="1:19" ht="12.75" customHeight="1">
      <c r="A75" s="399" t="s">
        <v>1173</v>
      </c>
      <c r="B75" s="170">
        <v>52772437018</v>
      </c>
      <c r="C75" s="389" t="s">
        <v>1104</v>
      </c>
      <c r="D75" s="389" t="s">
        <v>1165</v>
      </c>
      <c r="E75" s="99" t="s">
        <v>1033</v>
      </c>
      <c r="F75" s="99" t="s">
        <v>1030</v>
      </c>
      <c r="G75" s="99" t="s">
        <v>1032</v>
      </c>
      <c r="H75" s="391">
        <v>68847247.519999996</v>
      </c>
      <c r="I75" s="392">
        <v>22.711200000000002</v>
      </c>
      <c r="J75" s="393">
        <v>7.6106282512822254E-3</v>
      </c>
      <c r="K75" s="393">
        <v>9.8669144882232995E-3</v>
      </c>
      <c r="L75" s="393">
        <v>1.8156387013476216E-2</v>
      </c>
      <c r="M75" s="265"/>
      <c r="N75" s="265"/>
      <c r="O75" s="265"/>
      <c r="P75" s="147"/>
      <c r="Q75" s="174"/>
      <c r="R75" s="75"/>
      <c r="S75" s="75"/>
    </row>
    <row r="76" spans="1:19" ht="12.75" customHeight="1">
      <c r="A76" s="399" t="s">
        <v>1174</v>
      </c>
      <c r="B76" s="170" t="s">
        <v>1105</v>
      </c>
      <c r="C76" s="389" t="s">
        <v>1106</v>
      </c>
      <c r="D76" s="389" t="s">
        <v>1165</v>
      </c>
      <c r="E76" s="99" t="s">
        <v>1045</v>
      </c>
      <c r="F76" s="99" t="s">
        <v>1030</v>
      </c>
      <c r="G76" s="99" t="s">
        <v>1032</v>
      </c>
      <c r="H76" s="391">
        <v>3531083.06</v>
      </c>
      <c r="I76" s="392">
        <v>108.55119999999999</v>
      </c>
      <c r="J76" s="393">
        <v>-3.4808911242527718E-2</v>
      </c>
      <c r="K76" s="393">
        <v>4.6971734585172786E-3</v>
      </c>
      <c r="L76" s="393">
        <v>1.3560363365076489E-2</v>
      </c>
      <c r="M76" s="265"/>
      <c r="N76" s="265"/>
      <c r="O76" s="265"/>
      <c r="P76" s="147"/>
      <c r="Q76" s="174"/>
      <c r="R76" s="75"/>
      <c r="S76" s="75"/>
    </row>
    <row r="77" spans="1:19" ht="12.75" customHeight="1">
      <c r="A77" s="98" t="s">
        <v>1175</v>
      </c>
      <c r="B77" s="170" t="s">
        <v>1107</v>
      </c>
      <c r="C77" s="389" t="s">
        <v>1108</v>
      </c>
      <c r="D77" s="389" t="s">
        <v>1165</v>
      </c>
      <c r="E77" s="99" t="s">
        <v>1045</v>
      </c>
      <c r="F77" s="99" t="s">
        <v>1030</v>
      </c>
      <c r="G77" s="99" t="s">
        <v>1032</v>
      </c>
      <c r="H77" s="100">
        <v>3229067.33</v>
      </c>
      <c r="I77" s="101">
        <v>103.8159</v>
      </c>
      <c r="J77" s="393">
        <v>-1.5298505378108507E-2</v>
      </c>
      <c r="K77" s="393">
        <v>1.07396546486902E-2</v>
      </c>
      <c r="L77" s="393">
        <v>1.9022771376324021E-2</v>
      </c>
      <c r="M77" s="265"/>
      <c r="N77" s="265"/>
      <c r="O77" s="265"/>
      <c r="P77" s="147"/>
      <c r="Q77" s="174"/>
      <c r="R77" s="75"/>
      <c r="S77" s="75"/>
    </row>
    <row r="78" spans="1:19" ht="12.75" customHeight="1">
      <c r="A78" s="98" t="s">
        <v>1176</v>
      </c>
      <c r="B78" s="170">
        <v>66324185184</v>
      </c>
      <c r="C78" s="389" t="s">
        <v>1109</v>
      </c>
      <c r="D78" s="389" t="s">
        <v>1165</v>
      </c>
      <c r="E78" s="99" t="s">
        <v>1035</v>
      </c>
      <c r="F78" s="99" t="s">
        <v>1030</v>
      </c>
      <c r="G78" s="99" t="s">
        <v>1032</v>
      </c>
      <c r="H78" s="100">
        <v>92029371.349999994</v>
      </c>
      <c r="I78" s="101">
        <v>20.210699999999999</v>
      </c>
      <c r="J78" s="393">
        <v>3.935735237369431E-2</v>
      </c>
      <c r="K78" s="393">
        <v>2.3458345318745355E-3</v>
      </c>
      <c r="L78" s="393">
        <v>4.6078138980019112E-3</v>
      </c>
      <c r="M78" s="265"/>
      <c r="N78" s="265"/>
      <c r="O78" s="265"/>
      <c r="P78" s="147"/>
      <c r="Q78" s="174"/>
      <c r="R78" s="75"/>
      <c r="S78" s="75"/>
    </row>
    <row r="79" spans="1:19" ht="12.75" customHeight="1">
      <c r="A79" s="98" t="s">
        <v>1303</v>
      </c>
      <c r="B79" s="394" t="s">
        <v>1304</v>
      </c>
      <c r="C79" s="395" t="s">
        <v>1305</v>
      </c>
      <c r="D79" s="395" t="s">
        <v>1165</v>
      </c>
      <c r="E79" s="99" t="s">
        <v>1045</v>
      </c>
      <c r="F79" s="99" t="s">
        <v>1030</v>
      </c>
      <c r="G79" s="99" t="s">
        <v>1032</v>
      </c>
      <c r="H79" s="391">
        <v>26240636.02</v>
      </c>
      <c r="I79" s="398">
        <v>107.46429999999999</v>
      </c>
      <c r="J79" s="393">
        <v>-2.2650531121504169E-4</v>
      </c>
      <c r="K79" s="393">
        <v>1.0302392931029747E-3</v>
      </c>
      <c r="L79" s="393">
        <v>2.3196251291790482E-3</v>
      </c>
      <c r="M79" s="265"/>
      <c r="N79" s="265"/>
      <c r="O79" s="265"/>
      <c r="P79" s="147"/>
      <c r="Q79" s="174"/>
      <c r="R79" s="75"/>
      <c r="S79" s="75"/>
    </row>
    <row r="80" spans="1:19" ht="12.75" customHeight="1">
      <c r="A80" s="117" t="s">
        <v>1392</v>
      </c>
      <c r="B80" s="394" t="s">
        <v>1402</v>
      </c>
      <c r="C80" s="395" t="s">
        <v>1403</v>
      </c>
      <c r="D80" s="395" t="s">
        <v>1165</v>
      </c>
      <c r="E80" s="99" t="s">
        <v>1045</v>
      </c>
      <c r="F80" s="99" t="s">
        <v>1030</v>
      </c>
      <c r="G80" s="99" t="s">
        <v>1032</v>
      </c>
      <c r="H80" s="391">
        <v>14209283.289999999</v>
      </c>
      <c r="I80" s="398">
        <v>105.8321</v>
      </c>
      <c r="J80" s="393">
        <v>9.006157906115142E-4</v>
      </c>
      <c r="K80" s="393">
        <v>1.0499323219299583E-3</v>
      </c>
      <c r="L80" s="393">
        <v>2.431437626568167E-3</v>
      </c>
      <c r="M80" s="265"/>
      <c r="N80" s="265"/>
      <c r="O80" s="265"/>
      <c r="P80" s="147"/>
      <c r="Q80" s="174"/>
      <c r="R80" s="75"/>
      <c r="S80" s="75"/>
    </row>
    <row r="81" spans="1:19" s="242" customFormat="1" ht="13.5" customHeight="1">
      <c r="A81" s="98" t="s">
        <v>1208</v>
      </c>
      <c r="B81" s="394" t="s">
        <v>1209</v>
      </c>
      <c r="C81" s="395" t="s">
        <v>1210</v>
      </c>
      <c r="D81" s="395" t="s">
        <v>1165</v>
      </c>
      <c r="E81" s="99" t="s">
        <v>1045</v>
      </c>
      <c r="F81" s="99" t="s">
        <v>1030</v>
      </c>
      <c r="G81" s="99" t="s">
        <v>1032</v>
      </c>
      <c r="H81" s="391">
        <v>22734818.780000001</v>
      </c>
      <c r="I81" s="398">
        <v>107.84569999999999</v>
      </c>
      <c r="J81" s="393">
        <v>3.0810351156884686E-4</v>
      </c>
      <c r="K81" s="393">
        <v>1.445816696072022E-3</v>
      </c>
      <c r="L81" s="393">
        <v>3.5845729361021483E-3</v>
      </c>
      <c r="M81" s="265"/>
      <c r="N81" s="265"/>
      <c r="O81" s="265"/>
      <c r="P81" s="147"/>
      <c r="Q81" s="174"/>
      <c r="R81" s="75"/>
      <c r="S81" s="75"/>
    </row>
    <row r="82" spans="1:19" s="242" customFormat="1" ht="13.5" customHeight="1">
      <c r="A82" s="98" t="s">
        <v>1225</v>
      </c>
      <c r="B82" s="394" t="s">
        <v>1233</v>
      </c>
      <c r="C82" s="395" t="s">
        <v>1234</v>
      </c>
      <c r="D82" s="395" t="s">
        <v>1165</v>
      </c>
      <c r="E82" s="99" t="s">
        <v>1045</v>
      </c>
      <c r="F82" s="99" t="s">
        <v>1030</v>
      </c>
      <c r="G82" s="99" t="s">
        <v>1032</v>
      </c>
      <c r="H82" s="391">
        <v>19138544.899999999</v>
      </c>
      <c r="I82" s="398">
        <v>110.8599</v>
      </c>
      <c r="J82" s="393">
        <v>1.0215495486631809E-3</v>
      </c>
      <c r="K82" s="393">
        <v>1.4932977760433452E-3</v>
      </c>
      <c r="L82" s="393">
        <v>3.7329919346369422E-3</v>
      </c>
      <c r="M82" s="265"/>
      <c r="N82" s="265"/>
      <c r="O82" s="265"/>
      <c r="P82" s="147"/>
      <c r="Q82" s="174"/>
      <c r="R82" s="75"/>
      <c r="S82" s="75"/>
    </row>
    <row r="83" spans="1:19" s="242" customFormat="1" ht="13.5" customHeight="1">
      <c r="A83" s="98" t="s">
        <v>1226</v>
      </c>
      <c r="B83" s="394" t="s">
        <v>1231</v>
      </c>
      <c r="C83" s="395" t="s">
        <v>1232</v>
      </c>
      <c r="D83" s="395" t="s">
        <v>1165</v>
      </c>
      <c r="E83" s="99" t="s">
        <v>1045</v>
      </c>
      <c r="F83" s="99" t="s">
        <v>1030</v>
      </c>
      <c r="G83" s="99" t="s">
        <v>1032</v>
      </c>
      <c r="H83" s="391">
        <v>7169113.9299999997</v>
      </c>
      <c r="I83" s="398">
        <v>113.039</v>
      </c>
      <c r="J83" s="393">
        <v>1.7254667027168935E-3</v>
      </c>
      <c r="K83" s="393">
        <v>1.7253862180013346E-3</v>
      </c>
      <c r="L83" s="393">
        <v>3.6206663872886402E-3</v>
      </c>
      <c r="M83" s="265"/>
      <c r="N83" s="265"/>
      <c r="O83" s="265"/>
      <c r="P83" s="147"/>
      <c r="Q83" s="174"/>
      <c r="R83" s="75"/>
      <c r="S83" s="75"/>
    </row>
    <row r="84" spans="1:19" s="242" customFormat="1" ht="13.5" customHeight="1">
      <c r="A84" s="98" t="s">
        <v>1050</v>
      </c>
      <c r="B84" s="394">
        <v>84300431782</v>
      </c>
      <c r="C84" s="395" t="s">
        <v>1051</v>
      </c>
      <c r="D84" s="395" t="s">
        <v>139</v>
      </c>
      <c r="E84" s="99" t="s">
        <v>1031</v>
      </c>
      <c r="F84" s="99" t="s">
        <v>1030</v>
      </c>
      <c r="G84" s="99" t="s">
        <v>1032</v>
      </c>
      <c r="H84" s="391">
        <v>27800517.210000001</v>
      </c>
      <c r="I84" s="398">
        <v>49.475999999999999</v>
      </c>
      <c r="J84" s="393">
        <v>-2.7651641715588093E-3</v>
      </c>
      <c r="K84" s="393">
        <v>3.1955618998182889E-3</v>
      </c>
      <c r="L84" s="393">
        <v>3.3115403809973243E-2</v>
      </c>
      <c r="M84" s="265"/>
      <c r="N84" s="265"/>
      <c r="O84" s="265"/>
      <c r="P84" s="147"/>
      <c r="Q84" s="174"/>
      <c r="R84" s="75"/>
      <c r="S84" s="75"/>
    </row>
    <row r="85" spans="1:19" ht="13.5" customHeight="1">
      <c r="A85" s="399" t="s">
        <v>1510</v>
      </c>
      <c r="B85" s="394" t="s">
        <v>1052</v>
      </c>
      <c r="C85" s="395" t="s">
        <v>1053</v>
      </c>
      <c r="D85" s="395" t="s">
        <v>139</v>
      </c>
      <c r="E85" s="99" t="s">
        <v>1031</v>
      </c>
      <c r="F85" s="99" t="s">
        <v>1030</v>
      </c>
      <c r="G85" s="99" t="s">
        <v>1054</v>
      </c>
      <c r="H85" s="391">
        <v>1918940.21</v>
      </c>
      <c r="I85" s="398">
        <v>39.324399999999997</v>
      </c>
      <c r="J85" s="393">
        <v>5.0575060222163515E-2</v>
      </c>
      <c r="K85" s="393">
        <v>-1.140477120802974E-2</v>
      </c>
      <c r="L85" s="393">
        <v>3.4495869907907206E-2</v>
      </c>
      <c r="M85" s="265"/>
      <c r="N85" s="265"/>
      <c r="O85" s="265"/>
      <c r="P85" s="147"/>
      <c r="Q85" s="174"/>
      <c r="R85" s="75"/>
      <c r="S85" s="75"/>
    </row>
    <row r="86" spans="1:19" s="242" customFormat="1" ht="12.75" customHeight="1">
      <c r="A86" s="399" t="s">
        <v>1058</v>
      </c>
      <c r="B86" s="394">
        <v>80921653541</v>
      </c>
      <c r="C86" s="395" t="s">
        <v>1059</v>
      </c>
      <c r="D86" s="395" t="s">
        <v>1057</v>
      </c>
      <c r="E86" s="99" t="s">
        <v>1031</v>
      </c>
      <c r="F86" s="99" t="s">
        <v>1030</v>
      </c>
      <c r="G86" s="99" t="s">
        <v>1032</v>
      </c>
      <c r="H86" s="391">
        <v>13540365.92</v>
      </c>
      <c r="I86" s="398">
        <v>31.632400000000001</v>
      </c>
      <c r="J86" s="393">
        <v>8.0198759561030508E-2</v>
      </c>
      <c r="K86" s="393">
        <v>2.1612753203803292E-2</v>
      </c>
      <c r="L86" s="393">
        <v>5.2042730380875257E-2</v>
      </c>
      <c r="M86" s="265"/>
      <c r="N86" s="265"/>
      <c r="O86" s="265"/>
      <c r="P86" s="147"/>
      <c r="Q86" s="174"/>
      <c r="R86" s="75"/>
      <c r="S86" s="75"/>
    </row>
    <row r="87" spans="1:19" ht="12.75" customHeight="1">
      <c r="A87" s="117" t="s">
        <v>1492</v>
      </c>
      <c r="B87" s="394" t="s">
        <v>1494</v>
      </c>
      <c r="C87" s="395" t="s">
        <v>1495</v>
      </c>
      <c r="D87" s="395" t="s">
        <v>1057</v>
      </c>
      <c r="E87" s="99" t="s">
        <v>1045</v>
      </c>
      <c r="F87" s="99" t="s">
        <v>1030</v>
      </c>
      <c r="G87" s="99" t="s">
        <v>1032</v>
      </c>
      <c r="H87" s="391">
        <v>1125197.97</v>
      </c>
      <c r="I87" s="392">
        <v>103.0401</v>
      </c>
      <c r="J87" s="393">
        <v>1.4887514951598124E-3</v>
      </c>
      <c r="K87" s="393">
        <v>1.5805205219801E-3</v>
      </c>
      <c r="L87" s="393">
        <v>3.0000418565216957E-3</v>
      </c>
      <c r="M87" s="265"/>
      <c r="N87" s="265"/>
      <c r="O87" s="265"/>
      <c r="P87" s="147"/>
      <c r="Q87" s="174"/>
      <c r="R87" s="75"/>
      <c r="S87" s="75"/>
    </row>
    <row r="88" spans="1:19" ht="12.75" customHeight="1">
      <c r="A88" s="117" t="s">
        <v>1060</v>
      </c>
      <c r="B88" s="394">
        <v>43449016606</v>
      </c>
      <c r="C88" s="395" t="s">
        <v>1061</v>
      </c>
      <c r="D88" s="395" t="s">
        <v>1057</v>
      </c>
      <c r="E88" s="99" t="s">
        <v>1033</v>
      </c>
      <c r="F88" s="99" t="s">
        <v>1030</v>
      </c>
      <c r="G88" s="99" t="s">
        <v>1032</v>
      </c>
      <c r="H88" s="391">
        <v>18796450.609999999</v>
      </c>
      <c r="I88" s="392">
        <v>24.326599999999999</v>
      </c>
      <c r="J88" s="393">
        <v>2.5328551596211835E-2</v>
      </c>
      <c r="K88" s="393">
        <v>1.8974934655854092E-2</v>
      </c>
      <c r="L88" s="393">
        <v>3.7063247105366237E-2</v>
      </c>
      <c r="M88" s="265"/>
      <c r="N88" s="265"/>
      <c r="O88" s="265"/>
      <c r="P88" s="147"/>
      <c r="Q88" s="174"/>
      <c r="R88" s="75"/>
      <c r="S88" s="75"/>
    </row>
    <row r="89" spans="1:19" s="242" customFormat="1" ht="12.75" customHeight="1">
      <c r="A89" s="117" t="s">
        <v>1252</v>
      </c>
      <c r="B89" s="394" t="s">
        <v>1062</v>
      </c>
      <c r="C89" s="395" t="s">
        <v>1063</v>
      </c>
      <c r="D89" s="395" t="s">
        <v>1057</v>
      </c>
      <c r="E89" s="99" t="s">
        <v>1035</v>
      </c>
      <c r="F89" s="99" t="s">
        <v>1030</v>
      </c>
      <c r="G89" s="99" t="s">
        <v>1032</v>
      </c>
      <c r="H89" s="391">
        <v>9837687.25</v>
      </c>
      <c r="I89" s="392">
        <v>19.963100000000001</v>
      </c>
      <c r="J89" s="393">
        <v>1.0283496964613725E-3</v>
      </c>
      <c r="K89" s="393">
        <v>4.0235174595510959E-3</v>
      </c>
      <c r="L89" s="393">
        <v>8.6907751464042615E-3</v>
      </c>
      <c r="M89" s="265"/>
      <c r="N89" s="265"/>
      <c r="O89" s="265"/>
      <c r="P89" s="216"/>
      <c r="Q89" s="217"/>
      <c r="R89" s="75"/>
      <c r="S89" s="75"/>
    </row>
    <row r="90" spans="1:19" s="242" customFormat="1" ht="12.75" customHeight="1">
      <c r="A90" s="117" t="s">
        <v>1064</v>
      </c>
      <c r="B90" s="394" t="s">
        <v>1065</v>
      </c>
      <c r="C90" s="395" t="s">
        <v>1066</v>
      </c>
      <c r="D90" s="395" t="s">
        <v>1057</v>
      </c>
      <c r="E90" s="99" t="s">
        <v>1035</v>
      </c>
      <c r="F90" s="99" t="s">
        <v>1030</v>
      </c>
      <c r="G90" s="99" t="s">
        <v>1032</v>
      </c>
      <c r="H90" s="391">
        <v>21517549.199999999</v>
      </c>
      <c r="I90" s="392">
        <v>175.3818</v>
      </c>
      <c r="J90" s="393">
        <v>-5.8141753054078427E-3</v>
      </c>
      <c r="K90" s="393">
        <v>1.1500232426964185E-2</v>
      </c>
      <c r="L90" s="393">
        <v>2.1809209472233748E-2</v>
      </c>
      <c r="M90" s="265"/>
      <c r="N90" s="265"/>
      <c r="O90" s="265"/>
      <c r="P90" s="216"/>
      <c r="Q90" s="217"/>
      <c r="R90" s="75"/>
      <c r="S90" s="75"/>
    </row>
    <row r="91" spans="1:19" s="242" customFormat="1" ht="12.75" customHeight="1">
      <c r="A91" s="117" t="s">
        <v>1511</v>
      </c>
      <c r="B91" s="394" t="s">
        <v>1055</v>
      </c>
      <c r="C91" s="395" t="s">
        <v>1056</v>
      </c>
      <c r="D91" s="395" t="s">
        <v>1057</v>
      </c>
      <c r="E91" s="99" t="s">
        <v>1033</v>
      </c>
      <c r="F91" s="99" t="s">
        <v>1030</v>
      </c>
      <c r="G91" s="99" t="s">
        <v>1032</v>
      </c>
      <c r="H91" s="391">
        <v>5422586.6799999997</v>
      </c>
      <c r="I91" s="392">
        <v>115.8631</v>
      </c>
      <c r="J91" s="393">
        <v>1.9708593850062295E-2</v>
      </c>
      <c r="K91" s="393">
        <v>1.4283275628876435E-2</v>
      </c>
      <c r="L91" s="393">
        <v>2.9946406173468443E-2</v>
      </c>
      <c r="M91" s="265"/>
      <c r="N91" s="265"/>
      <c r="O91" s="265"/>
      <c r="P91" s="216"/>
      <c r="Q91" s="217"/>
      <c r="R91" s="75"/>
      <c r="S91" s="75"/>
    </row>
    <row r="92" spans="1:19" s="242" customFormat="1" ht="12.75" customHeight="1">
      <c r="A92" s="117" t="s">
        <v>1722</v>
      </c>
      <c r="B92" s="394" t="s">
        <v>1294</v>
      </c>
      <c r="C92" s="395" t="s">
        <v>1295</v>
      </c>
      <c r="D92" s="395" t="s">
        <v>1606</v>
      </c>
      <c r="E92" s="99" t="s">
        <v>1031</v>
      </c>
      <c r="F92" s="99" t="s">
        <v>113</v>
      </c>
      <c r="G92" s="99" t="s">
        <v>1032</v>
      </c>
      <c r="H92" s="391">
        <v>26032607.18</v>
      </c>
      <c r="I92" s="392">
        <v>24.5</v>
      </c>
      <c r="J92" s="393">
        <v>7.9077463742526888E-2</v>
      </c>
      <c r="K92" s="393">
        <v>3.3319274567692903E-2</v>
      </c>
      <c r="L92" s="393">
        <v>0.14754098360655732</v>
      </c>
      <c r="M92" s="265"/>
      <c r="N92" s="265"/>
      <c r="O92" s="265"/>
      <c r="P92" s="216"/>
      <c r="Q92" s="217"/>
      <c r="R92" s="75"/>
      <c r="S92" s="75"/>
    </row>
    <row r="93" spans="1:19" s="994" customFormat="1" ht="12.75" customHeight="1">
      <c r="A93" s="117" t="s">
        <v>1030</v>
      </c>
      <c r="B93" s="394" t="s">
        <v>1030</v>
      </c>
      <c r="C93" s="395" t="s">
        <v>1030</v>
      </c>
      <c r="D93" s="395" t="s">
        <v>1030</v>
      </c>
      <c r="E93" s="99" t="s">
        <v>1030</v>
      </c>
      <c r="F93" s="99" t="s">
        <v>114</v>
      </c>
      <c r="G93" s="99" t="s">
        <v>1032</v>
      </c>
      <c r="H93" s="391">
        <v>13769734.5</v>
      </c>
      <c r="I93" s="392">
        <v>24.5</v>
      </c>
      <c r="J93" s="393">
        <v>4.0706638951875318E-2</v>
      </c>
      <c r="K93" s="393">
        <v>3.3319274567692903E-2</v>
      </c>
      <c r="L93" s="393">
        <v>0.14754098360655732</v>
      </c>
      <c r="M93" s="265"/>
      <c r="N93" s="265"/>
      <c r="O93" s="265"/>
      <c r="P93" s="216"/>
      <c r="Q93" s="217"/>
      <c r="R93" s="75"/>
      <c r="S93" s="75"/>
    </row>
    <row r="94" spans="1:19" s="994" customFormat="1" ht="12.75" customHeight="1">
      <c r="A94" s="117" t="s">
        <v>1069</v>
      </c>
      <c r="B94" s="394" t="s">
        <v>1070</v>
      </c>
      <c r="C94" s="395" t="s">
        <v>918</v>
      </c>
      <c r="D94" s="395" t="s">
        <v>1606</v>
      </c>
      <c r="E94" s="99" t="s">
        <v>1031</v>
      </c>
      <c r="F94" s="99" t="s">
        <v>113</v>
      </c>
      <c r="G94" s="99" t="s">
        <v>1032</v>
      </c>
      <c r="H94" s="391">
        <v>16726934.52</v>
      </c>
      <c r="I94" s="392">
        <v>35.86</v>
      </c>
      <c r="J94" s="393">
        <v>5.7998956936838653E-2</v>
      </c>
      <c r="K94" s="393">
        <v>5.8906030855541136E-3</v>
      </c>
      <c r="L94" s="393">
        <v>4.7313084112149406E-2</v>
      </c>
      <c r="M94" s="265"/>
      <c r="N94" s="265"/>
      <c r="O94" s="265"/>
      <c r="P94" s="216"/>
      <c r="Q94" s="217"/>
      <c r="R94" s="75"/>
      <c r="S94" s="75"/>
    </row>
    <row r="95" spans="1:19" s="242" customFormat="1" ht="12.75" customHeight="1">
      <c r="A95" s="117" t="s">
        <v>1030</v>
      </c>
      <c r="B95" s="394" t="s">
        <v>1030</v>
      </c>
      <c r="C95" s="395" t="s">
        <v>1030</v>
      </c>
      <c r="D95" s="395" t="s">
        <v>1030</v>
      </c>
      <c r="E95" s="99" t="s">
        <v>1030</v>
      </c>
      <c r="F95" s="99" t="s">
        <v>114</v>
      </c>
      <c r="G95" s="896" t="s">
        <v>1032</v>
      </c>
      <c r="H95" s="391">
        <v>216104.15</v>
      </c>
      <c r="I95" s="897">
        <v>35.86</v>
      </c>
      <c r="J95" s="393">
        <v>5.8274503331616767E-3</v>
      </c>
      <c r="K95" s="393">
        <v>5.8906030855541136E-3</v>
      </c>
      <c r="L95" s="393">
        <v>4.7313084112149406E-2</v>
      </c>
      <c r="M95" s="265"/>
      <c r="N95" s="265"/>
      <c r="O95" s="265"/>
      <c r="P95" s="216"/>
      <c r="Q95" s="217"/>
      <c r="R95" s="75"/>
      <c r="S95" s="75"/>
    </row>
    <row r="96" spans="1:19" ht="12.75" customHeight="1">
      <c r="A96" s="98" t="s">
        <v>1030</v>
      </c>
      <c r="B96" s="170" t="s">
        <v>1030</v>
      </c>
      <c r="C96" s="389" t="s">
        <v>1030</v>
      </c>
      <c r="D96" s="389" t="s">
        <v>1030</v>
      </c>
      <c r="E96" s="99" t="s">
        <v>1030</v>
      </c>
      <c r="F96" s="99" t="s">
        <v>115</v>
      </c>
      <c r="G96" s="99" t="s">
        <v>1032</v>
      </c>
      <c r="H96" s="391">
        <v>216824.58</v>
      </c>
      <c r="I96" s="392">
        <v>35.86</v>
      </c>
      <c r="J96" s="393">
        <v>0.20515867272379218</v>
      </c>
      <c r="K96" s="393">
        <v>5.8906030855541136E-3</v>
      </c>
      <c r="L96" s="393">
        <v>4.7313084112149406E-2</v>
      </c>
      <c r="M96" s="265"/>
      <c r="N96" s="265"/>
      <c r="O96" s="265"/>
      <c r="P96" s="147"/>
      <c r="Q96" s="174"/>
      <c r="R96" s="75"/>
      <c r="S96" s="75"/>
    </row>
    <row r="97" spans="1:19" ht="12.75" customHeight="1">
      <c r="A97" s="98" t="s">
        <v>1460</v>
      </c>
      <c r="B97" s="170" t="s">
        <v>1461</v>
      </c>
      <c r="C97" s="389" t="s">
        <v>1462</v>
      </c>
      <c r="D97" s="389" t="s">
        <v>1606</v>
      </c>
      <c r="E97" s="99" t="s">
        <v>1035</v>
      </c>
      <c r="F97" s="99" t="s">
        <v>113</v>
      </c>
      <c r="G97" s="99" t="s">
        <v>1032</v>
      </c>
      <c r="H97" s="391">
        <v>1100531.1299999999</v>
      </c>
      <c r="I97" s="392">
        <v>11.31</v>
      </c>
      <c r="J97" s="393">
        <v>-0.12676941920811569</v>
      </c>
      <c r="K97" s="393">
        <v>8.0213903743315829E-3</v>
      </c>
      <c r="L97" s="393">
        <v>3.287671232876721E-2</v>
      </c>
      <c r="M97" s="265"/>
      <c r="N97" s="265"/>
      <c r="O97" s="265"/>
      <c r="P97" s="147"/>
      <c r="Q97" s="174"/>
      <c r="R97" s="75"/>
      <c r="S97" s="75"/>
    </row>
    <row r="98" spans="1:19" ht="12.75" customHeight="1">
      <c r="A98" s="98" t="s">
        <v>1030</v>
      </c>
      <c r="B98" s="170" t="s">
        <v>1030</v>
      </c>
      <c r="C98" s="389" t="s">
        <v>1030</v>
      </c>
      <c r="D98" s="389" t="s">
        <v>1030</v>
      </c>
      <c r="E98" s="99" t="s">
        <v>1030</v>
      </c>
      <c r="F98" s="99" t="s">
        <v>114</v>
      </c>
      <c r="G98" s="99" t="s">
        <v>1032</v>
      </c>
      <c r="H98" s="391">
        <v>25562.41</v>
      </c>
      <c r="I98" s="392">
        <v>11.31</v>
      </c>
      <c r="J98" s="393">
        <v>7.8511138937866765E-3</v>
      </c>
      <c r="K98" s="393">
        <v>8.0213903743315829E-3</v>
      </c>
      <c r="L98" s="393">
        <v>3.287671232876721E-2</v>
      </c>
      <c r="M98" s="265"/>
      <c r="N98" s="265"/>
      <c r="O98" s="265"/>
      <c r="P98" s="147"/>
      <c r="Q98" s="174"/>
      <c r="R98" s="75"/>
      <c r="S98" s="75"/>
    </row>
    <row r="99" spans="1:19" ht="12.75" customHeight="1">
      <c r="A99" s="98" t="s">
        <v>1339</v>
      </c>
      <c r="B99" s="170" t="s">
        <v>1377</v>
      </c>
      <c r="C99" s="389" t="s">
        <v>1342</v>
      </c>
      <c r="D99" s="389" t="s">
        <v>1606</v>
      </c>
      <c r="E99" s="99" t="s">
        <v>1340</v>
      </c>
      <c r="F99" s="99" t="s">
        <v>1030</v>
      </c>
      <c r="G99" s="99" t="s">
        <v>1032</v>
      </c>
      <c r="H99" s="391">
        <v>49392864.100000001</v>
      </c>
      <c r="I99" s="392">
        <v>106.48869999999999</v>
      </c>
      <c r="J99" s="393">
        <v>-0.13955773543797045</v>
      </c>
      <c r="K99" s="393">
        <v>1.3296059232343893E-3</v>
      </c>
      <c r="L99" s="393">
        <v>2.9838403570059402E-3</v>
      </c>
      <c r="M99" s="265"/>
      <c r="N99" s="265"/>
      <c r="O99" s="265"/>
      <c r="P99" s="147"/>
      <c r="Q99" s="174"/>
      <c r="R99" s="75"/>
      <c r="S99" s="75"/>
    </row>
    <row r="100" spans="1:19" s="994" customFormat="1" ht="12.75" customHeight="1">
      <c r="A100" s="117" t="s">
        <v>1078</v>
      </c>
      <c r="B100" s="170" t="s">
        <v>1079</v>
      </c>
      <c r="C100" s="389" t="s">
        <v>998</v>
      </c>
      <c r="D100" s="389" t="s">
        <v>1606</v>
      </c>
      <c r="E100" s="99" t="s">
        <v>1031</v>
      </c>
      <c r="F100" s="99" t="s">
        <v>113</v>
      </c>
      <c r="G100" s="99" t="s">
        <v>1032</v>
      </c>
      <c r="H100" s="391">
        <v>59852932.75</v>
      </c>
      <c r="I100" s="392">
        <v>60.87</v>
      </c>
      <c r="J100" s="393">
        <v>0.10161325526107934</v>
      </c>
      <c r="K100" s="393">
        <v>7.2788156503348578E-2</v>
      </c>
      <c r="L100" s="393">
        <v>0.19352941176470573</v>
      </c>
      <c r="M100" s="265"/>
      <c r="N100" s="265"/>
      <c r="O100" s="265"/>
      <c r="P100" s="147"/>
      <c r="Q100" s="174"/>
      <c r="R100" s="75"/>
      <c r="S100" s="75"/>
    </row>
    <row r="101" spans="1:19" s="994" customFormat="1" ht="12.75" customHeight="1">
      <c r="A101" s="117" t="s">
        <v>1030</v>
      </c>
      <c r="B101" s="170" t="s">
        <v>1030</v>
      </c>
      <c r="C101" s="389" t="s">
        <v>1030</v>
      </c>
      <c r="D101" s="389" t="s">
        <v>1030</v>
      </c>
      <c r="E101" s="99" t="s">
        <v>1030</v>
      </c>
      <c r="F101" s="99" t="s">
        <v>114</v>
      </c>
      <c r="G101" s="99" t="s">
        <v>1032</v>
      </c>
      <c r="H101" s="391">
        <v>4345684.08</v>
      </c>
      <c r="I101" s="392">
        <v>60.87</v>
      </c>
      <c r="J101" s="393">
        <v>0.13653922013969222</v>
      </c>
      <c r="K101" s="393">
        <v>7.2788156503348578E-2</v>
      </c>
      <c r="L101" s="393">
        <v>0.19352941176470573</v>
      </c>
      <c r="M101" s="265"/>
      <c r="N101" s="265"/>
      <c r="O101" s="265"/>
      <c r="P101" s="147"/>
      <c r="Q101" s="174"/>
      <c r="R101" s="75"/>
      <c r="S101" s="75"/>
    </row>
    <row r="102" spans="1:19" s="994" customFormat="1" ht="12.75" customHeight="1">
      <c r="A102" s="117" t="s">
        <v>1030</v>
      </c>
      <c r="B102" s="170" t="s">
        <v>1030</v>
      </c>
      <c r="C102" s="389" t="s">
        <v>1030</v>
      </c>
      <c r="D102" s="389" t="s">
        <v>1030</v>
      </c>
      <c r="E102" s="99" t="s">
        <v>1030</v>
      </c>
      <c r="F102" s="99" t="s">
        <v>115</v>
      </c>
      <c r="G102" s="99" t="s">
        <v>1032</v>
      </c>
      <c r="H102" s="391">
        <v>789224.4</v>
      </c>
      <c r="I102" s="392">
        <v>60.87</v>
      </c>
      <c r="J102" s="393">
        <v>0.16252282514715444</v>
      </c>
      <c r="K102" s="393">
        <v>7.2788156503348578E-2</v>
      </c>
      <c r="L102" s="393">
        <v>0.19352941176470573</v>
      </c>
      <c r="M102" s="265"/>
      <c r="N102" s="265"/>
      <c r="O102" s="265"/>
      <c r="P102" s="147"/>
      <c r="Q102" s="174"/>
      <c r="R102" s="75"/>
      <c r="S102" s="75"/>
    </row>
    <row r="103" spans="1:19" s="994" customFormat="1" ht="12.75" customHeight="1">
      <c r="A103" s="117" t="s">
        <v>1083</v>
      </c>
      <c r="B103" s="170" t="s">
        <v>1084</v>
      </c>
      <c r="C103" s="389" t="s">
        <v>1085</v>
      </c>
      <c r="D103" s="389" t="s">
        <v>916</v>
      </c>
      <c r="E103" s="99" t="s">
        <v>1045</v>
      </c>
      <c r="F103" s="99" t="s">
        <v>1030</v>
      </c>
      <c r="G103" s="99" t="s">
        <v>1032</v>
      </c>
      <c r="H103" s="391">
        <v>3785684.8</v>
      </c>
      <c r="I103" s="392">
        <v>113.7449</v>
      </c>
      <c r="J103" s="393">
        <v>1.5931456283678314E-2</v>
      </c>
      <c r="K103" s="393">
        <v>2.4083010713964237E-2</v>
      </c>
      <c r="L103" s="393">
        <v>4.1958695363419451E-2</v>
      </c>
      <c r="M103" s="265"/>
      <c r="N103" s="265"/>
      <c r="O103" s="265"/>
      <c r="P103" s="147"/>
      <c r="Q103" s="174"/>
      <c r="R103" s="75"/>
      <c r="S103" s="75"/>
    </row>
    <row r="104" spans="1:19" ht="12.75" customHeight="1">
      <c r="A104" s="98" t="s">
        <v>1086</v>
      </c>
      <c r="B104" s="170">
        <v>85535430386</v>
      </c>
      <c r="C104" s="389" t="s">
        <v>1087</v>
      </c>
      <c r="D104" s="389" t="s">
        <v>916</v>
      </c>
      <c r="E104" s="99" t="s">
        <v>1031</v>
      </c>
      <c r="F104" s="99" t="s">
        <v>1030</v>
      </c>
      <c r="G104" s="99" t="s">
        <v>1032</v>
      </c>
      <c r="H104" s="391">
        <v>71814751.159999996</v>
      </c>
      <c r="I104" s="392">
        <v>14.452999999999999</v>
      </c>
      <c r="J104" s="393">
        <v>1.5318598887062995E-2</v>
      </c>
      <c r="K104" s="393">
        <v>7.4304355099537034E-3</v>
      </c>
      <c r="L104" s="393">
        <v>4.3123669300999534E-2</v>
      </c>
      <c r="M104" s="265"/>
      <c r="N104" s="265"/>
      <c r="O104" s="265"/>
      <c r="P104" s="147"/>
      <c r="Q104" s="174"/>
      <c r="R104" s="75"/>
      <c r="S104" s="75"/>
    </row>
    <row r="105" spans="1:19" ht="12.75" customHeight="1">
      <c r="A105" s="98" t="s">
        <v>1088</v>
      </c>
      <c r="B105" s="170">
        <v>40425097619</v>
      </c>
      <c r="C105" s="389" t="s">
        <v>1089</v>
      </c>
      <c r="D105" s="389" t="s">
        <v>916</v>
      </c>
      <c r="E105" s="99" t="s">
        <v>1031</v>
      </c>
      <c r="F105" s="99" t="s">
        <v>1030</v>
      </c>
      <c r="G105" s="99" t="s">
        <v>1032</v>
      </c>
      <c r="H105" s="391">
        <v>8333296.5499999998</v>
      </c>
      <c r="I105" s="392">
        <v>200</v>
      </c>
      <c r="J105" s="393">
        <v>5.2816528264900464E-2</v>
      </c>
      <c r="K105" s="393">
        <v>2.321155410486897E-2</v>
      </c>
      <c r="L105" s="393">
        <v>8.0478349374835334E-2</v>
      </c>
      <c r="M105" s="265"/>
      <c r="N105" s="265"/>
      <c r="O105" s="265"/>
      <c r="P105" s="147"/>
      <c r="Q105" s="174"/>
      <c r="R105" s="75"/>
      <c r="S105" s="75"/>
    </row>
    <row r="106" spans="1:19" s="242" customFormat="1" ht="12.75" customHeight="1">
      <c r="A106" s="117" t="s">
        <v>1453</v>
      </c>
      <c r="B106" s="170" t="s">
        <v>1463</v>
      </c>
      <c r="C106" s="389" t="s">
        <v>1464</v>
      </c>
      <c r="D106" s="389" t="s">
        <v>916</v>
      </c>
      <c r="E106" s="99" t="s">
        <v>1045</v>
      </c>
      <c r="F106" s="99" t="s">
        <v>1030</v>
      </c>
      <c r="G106" s="99" t="s">
        <v>1032</v>
      </c>
      <c r="H106" s="391">
        <v>20075690.52</v>
      </c>
      <c r="I106" s="392">
        <v>103.738</v>
      </c>
      <c r="J106" s="393">
        <v>1.0586832478634012E-3</v>
      </c>
      <c r="K106" s="393">
        <v>1.0585911377489765E-3</v>
      </c>
      <c r="L106" s="393">
        <v>2.2472257486083613E-3</v>
      </c>
      <c r="M106" s="265"/>
      <c r="N106" s="265"/>
      <c r="O106" s="265"/>
      <c r="P106" s="147"/>
      <c r="Q106" s="174"/>
      <c r="R106" s="75"/>
      <c r="S106" s="75"/>
    </row>
    <row r="107" spans="1:19" s="994" customFormat="1" ht="12.75" customHeight="1">
      <c r="A107" s="117" t="s">
        <v>1611</v>
      </c>
      <c r="B107" s="170" t="s">
        <v>1612</v>
      </c>
      <c r="C107" s="389" t="s">
        <v>1613</v>
      </c>
      <c r="D107" s="389" t="s">
        <v>916</v>
      </c>
      <c r="E107" s="99" t="s">
        <v>1045</v>
      </c>
      <c r="F107" s="99" t="s">
        <v>1030</v>
      </c>
      <c r="G107" s="99" t="s">
        <v>1032</v>
      </c>
      <c r="H107" s="391">
        <v>20236232.829999998</v>
      </c>
      <c r="I107" s="392">
        <v>101.0522</v>
      </c>
      <c r="J107" s="393">
        <v>1.2152459036600671E-3</v>
      </c>
      <c r="K107" s="393">
        <v>1.2147080737465732E-3</v>
      </c>
      <c r="L107" s="393">
        <v>2.9128998289973396E-3</v>
      </c>
      <c r="M107" s="265"/>
      <c r="N107" s="265"/>
      <c r="O107" s="265"/>
      <c r="P107" s="147"/>
      <c r="Q107" s="174"/>
      <c r="R107" s="75"/>
      <c r="S107" s="75"/>
    </row>
    <row r="108" spans="1:19" s="994" customFormat="1" ht="12.75" customHeight="1">
      <c r="A108" s="117" t="s">
        <v>1723</v>
      </c>
      <c r="B108" s="170" t="s">
        <v>1730</v>
      </c>
      <c r="C108" s="389" t="s">
        <v>1731</v>
      </c>
      <c r="D108" s="389" t="s">
        <v>916</v>
      </c>
      <c r="E108" s="99" t="s">
        <v>1045</v>
      </c>
      <c r="F108" s="99" t="s">
        <v>1030</v>
      </c>
      <c r="G108" s="99" t="s">
        <v>1032</v>
      </c>
      <c r="H108" s="391">
        <v>13380113.52</v>
      </c>
      <c r="I108" s="392">
        <v>99.965000000000003</v>
      </c>
      <c r="J108" s="393" t="s">
        <v>1030</v>
      </c>
      <c r="K108" s="393" t="s">
        <v>1030</v>
      </c>
      <c r="L108" s="393" t="s">
        <v>1030</v>
      </c>
      <c r="M108" s="265"/>
      <c r="N108" s="265"/>
      <c r="O108" s="265"/>
      <c r="P108" s="147"/>
      <c r="Q108" s="174"/>
      <c r="R108" s="75"/>
      <c r="S108" s="75"/>
    </row>
    <row r="109" spans="1:19" s="994" customFormat="1" ht="12.75" customHeight="1">
      <c r="A109" s="117" t="s">
        <v>1650</v>
      </c>
      <c r="B109" s="170" t="s">
        <v>1658</v>
      </c>
      <c r="C109" s="389" t="s">
        <v>1659</v>
      </c>
      <c r="D109" s="389" t="s">
        <v>916</v>
      </c>
      <c r="E109" s="99" t="s">
        <v>1045</v>
      </c>
      <c r="F109" s="99" t="s">
        <v>1030</v>
      </c>
      <c r="G109" s="99" t="s">
        <v>1054</v>
      </c>
      <c r="H109" s="391">
        <v>12594532.550000001</v>
      </c>
      <c r="I109" s="392">
        <v>85.408199999999994</v>
      </c>
      <c r="J109" s="393">
        <v>3.6782887306377354E-2</v>
      </c>
      <c r="K109" s="393">
        <v>5.4976188836270978E-3</v>
      </c>
      <c r="L109" s="393">
        <v>7.426679335986508E-3</v>
      </c>
      <c r="M109" s="265"/>
      <c r="N109" s="265"/>
      <c r="O109" s="265"/>
      <c r="P109" s="147"/>
      <c r="Q109" s="174"/>
      <c r="R109" s="75"/>
      <c r="S109" s="75"/>
    </row>
    <row r="110" spans="1:19" s="242" customFormat="1" ht="12.75" customHeight="1">
      <c r="A110" s="98" t="s">
        <v>1090</v>
      </c>
      <c r="B110" s="170">
        <v>61515780704</v>
      </c>
      <c r="C110" s="389" t="s">
        <v>1091</v>
      </c>
      <c r="D110" s="389" t="s">
        <v>916</v>
      </c>
      <c r="E110" s="99" t="s">
        <v>1035</v>
      </c>
      <c r="F110" s="99" t="s">
        <v>1030</v>
      </c>
      <c r="G110" s="99" t="s">
        <v>1032</v>
      </c>
      <c r="H110" s="391">
        <v>55500622.280000001</v>
      </c>
      <c r="I110" s="392">
        <v>18.315100000000001</v>
      </c>
      <c r="J110" s="393">
        <v>-1.3934323208717458E-2</v>
      </c>
      <c r="K110" s="393">
        <v>2.325886846973102E-3</v>
      </c>
      <c r="L110" s="393">
        <v>4.0402600677580391E-3</v>
      </c>
      <c r="M110" s="265"/>
      <c r="N110" s="265"/>
      <c r="O110" s="265"/>
      <c r="P110" s="147"/>
      <c r="Q110" s="174"/>
      <c r="R110" s="75"/>
      <c r="S110" s="75"/>
    </row>
    <row r="111" spans="1:19" s="242" customFormat="1" ht="12.75" customHeight="1">
      <c r="A111" s="98" t="s">
        <v>1092</v>
      </c>
      <c r="B111" s="170">
        <v>16128752508</v>
      </c>
      <c r="C111" s="389" t="s">
        <v>1093</v>
      </c>
      <c r="D111" s="389" t="s">
        <v>916</v>
      </c>
      <c r="E111" s="99" t="s">
        <v>1033</v>
      </c>
      <c r="F111" s="99" t="s">
        <v>1030</v>
      </c>
      <c r="G111" s="99" t="s">
        <v>1032</v>
      </c>
      <c r="H111" s="391">
        <v>9726467.6300000008</v>
      </c>
      <c r="I111" s="392">
        <v>18.092500000000001</v>
      </c>
      <c r="J111" s="393">
        <v>2.4848309406751978E-2</v>
      </c>
      <c r="K111" s="393">
        <v>1.3148389770239133E-2</v>
      </c>
      <c r="L111" s="393">
        <v>3.494531393007505E-2</v>
      </c>
      <c r="M111" s="265"/>
      <c r="N111" s="265"/>
      <c r="O111" s="265"/>
      <c r="P111" s="147"/>
      <c r="Q111" s="174"/>
      <c r="R111" s="75"/>
      <c r="S111" s="75"/>
    </row>
    <row r="112" spans="1:19" s="242" customFormat="1" ht="12.75" customHeight="1">
      <c r="A112" s="98" t="s">
        <v>1111</v>
      </c>
      <c r="B112" s="170" t="s">
        <v>1112</v>
      </c>
      <c r="C112" s="389" t="s">
        <v>1113</v>
      </c>
      <c r="D112" s="389" t="s">
        <v>1110</v>
      </c>
      <c r="E112" s="99" t="s">
        <v>1035</v>
      </c>
      <c r="F112" s="99" t="s">
        <v>1030</v>
      </c>
      <c r="G112" s="99" t="s">
        <v>1032</v>
      </c>
      <c r="H112" s="391">
        <v>19383660.02</v>
      </c>
      <c r="I112" s="392">
        <v>108.19410000000001</v>
      </c>
      <c r="J112" s="393">
        <v>-1.6116253263661062E-2</v>
      </c>
      <c r="K112" s="393">
        <v>1.1132408560889484E-2</v>
      </c>
      <c r="L112" s="393">
        <v>1.8915953684825126E-2</v>
      </c>
      <c r="M112" s="265"/>
      <c r="N112" s="265"/>
      <c r="O112" s="265"/>
      <c r="P112" s="147"/>
      <c r="Q112" s="174"/>
      <c r="R112" s="75"/>
      <c r="S112" s="75"/>
    </row>
    <row r="113" spans="1:19" s="242" customFormat="1" ht="12.75" customHeight="1">
      <c r="A113" s="98" t="s">
        <v>1404</v>
      </c>
      <c r="B113" s="170" t="s">
        <v>1405</v>
      </c>
      <c r="C113" s="389" t="s">
        <v>1406</v>
      </c>
      <c r="D113" s="389" t="s">
        <v>1110</v>
      </c>
      <c r="E113" s="99" t="s">
        <v>1045</v>
      </c>
      <c r="F113" s="99" t="s">
        <v>1030</v>
      </c>
      <c r="G113" s="99" t="s">
        <v>1032</v>
      </c>
      <c r="H113" s="391">
        <v>14621560.66</v>
      </c>
      <c r="I113" s="392">
        <v>106.0789</v>
      </c>
      <c r="J113" s="393">
        <v>-2.4578690734560205E-3</v>
      </c>
      <c r="K113" s="393">
        <v>1.1589705547863094E-3</v>
      </c>
      <c r="L113" s="393">
        <v>3.1983900238981011E-3</v>
      </c>
      <c r="M113" s="265"/>
      <c r="N113" s="265"/>
      <c r="O113" s="265"/>
      <c r="P113" s="147"/>
      <c r="Q113" s="174"/>
      <c r="R113" s="75"/>
      <c r="S113" s="75"/>
    </row>
    <row r="114" spans="1:19" s="242" customFormat="1" ht="12.75" customHeight="1">
      <c r="A114" s="98" t="s">
        <v>1264</v>
      </c>
      <c r="B114" s="170" t="s">
        <v>1115</v>
      </c>
      <c r="C114" s="389" t="s">
        <v>1116</v>
      </c>
      <c r="D114" s="389" t="s">
        <v>1110</v>
      </c>
      <c r="E114" s="99" t="s">
        <v>1035</v>
      </c>
      <c r="F114" s="99" t="s">
        <v>1030</v>
      </c>
      <c r="G114" s="99" t="s">
        <v>1032</v>
      </c>
      <c r="H114" s="391">
        <v>26905114.52</v>
      </c>
      <c r="I114" s="392">
        <v>14.3004</v>
      </c>
      <c r="J114" s="393">
        <v>9.1391013771011664E-3</v>
      </c>
      <c r="K114" s="393">
        <v>3.5368421052630605E-3</v>
      </c>
      <c r="L114" s="393">
        <v>6.9569625957639492E-3</v>
      </c>
      <c r="M114" s="265"/>
      <c r="N114" s="265"/>
      <c r="O114" s="265"/>
      <c r="P114" s="147"/>
      <c r="Q114" s="174"/>
      <c r="R114" s="75"/>
      <c r="S114" s="75"/>
    </row>
    <row r="115" spans="1:19" s="242" customFormat="1" ht="12.75" customHeight="1">
      <c r="A115" s="98" t="s">
        <v>1287</v>
      </c>
      <c r="B115" s="170">
        <v>20010251059</v>
      </c>
      <c r="C115" s="389" t="s">
        <v>1114</v>
      </c>
      <c r="D115" s="389" t="s">
        <v>1110</v>
      </c>
      <c r="E115" s="99" t="s">
        <v>1047</v>
      </c>
      <c r="F115" s="99" t="s">
        <v>1030</v>
      </c>
      <c r="G115" s="99" t="s">
        <v>1032</v>
      </c>
      <c r="H115" s="391">
        <v>14870546.560000001</v>
      </c>
      <c r="I115" s="392">
        <v>110.5117</v>
      </c>
      <c r="J115" s="393">
        <v>-2.0012319765125519E-2</v>
      </c>
      <c r="K115" s="393">
        <v>1.9574634754904174E-3</v>
      </c>
      <c r="L115" s="393">
        <v>4.3842867308980793E-3</v>
      </c>
      <c r="M115" s="265"/>
      <c r="N115" s="265"/>
      <c r="O115" s="265"/>
      <c r="P115" s="147"/>
      <c r="Q115" s="174"/>
      <c r="R115" s="75"/>
      <c r="S115" s="75"/>
    </row>
    <row r="116" spans="1:19" s="242" customFormat="1" ht="12.75" customHeight="1">
      <c r="A116" s="98" t="s">
        <v>1117</v>
      </c>
      <c r="B116" s="170" t="s">
        <v>1118</v>
      </c>
      <c r="C116" s="389" t="s">
        <v>1119</v>
      </c>
      <c r="D116" s="389" t="s">
        <v>1110</v>
      </c>
      <c r="E116" s="99" t="s">
        <v>1035</v>
      </c>
      <c r="F116" s="99" t="s">
        <v>1030</v>
      </c>
      <c r="G116" s="99" t="s">
        <v>1054</v>
      </c>
      <c r="H116" s="391">
        <v>13662228.289999999</v>
      </c>
      <c r="I116" s="392">
        <v>96.215400000000002</v>
      </c>
      <c r="J116" s="393">
        <v>2.0408716888579814E-2</v>
      </c>
      <c r="K116" s="393">
        <v>4.156365108139326E-3</v>
      </c>
      <c r="L116" s="393">
        <v>5.5950058296951877E-3</v>
      </c>
      <c r="M116" s="265"/>
      <c r="N116" s="265"/>
      <c r="O116" s="265"/>
      <c r="P116" s="147"/>
      <c r="Q116" s="174"/>
      <c r="R116" s="75"/>
      <c r="S116" s="75"/>
    </row>
    <row r="117" spans="1:19" s="242" customFormat="1" ht="12.75" customHeight="1">
      <c r="A117" s="98" t="s">
        <v>1122</v>
      </c>
      <c r="B117" s="170">
        <v>79301865686</v>
      </c>
      <c r="C117" s="389" t="s">
        <v>1123</v>
      </c>
      <c r="D117" s="389" t="s">
        <v>1110</v>
      </c>
      <c r="E117" s="99" t="s">
        <v>1047</v>
      </c>
      <c r="F117" s="99" t="s">
        <v>1030</v>
      </c>
      <c r="G117" s="99" t="s">
        <v>1032</v>
      </c>
      <c r="H117" s="391">
        <v>11539247.359999999</v>
      </c>
      <c r="I117" s="392">
        <v>139.8364</v>
      </c>
      <c r="J117" s="393">
        <v>1.1137799432173301E-2</v>
      </c>
      <c r="K117" s="393">
        <v>1.0914017322758429E-2</v>
      </c>
      <c r="L117" s="393">
        <v>2.847501706323996E-2</v>
      </c>
      <c r="M117" s="265"/>
      <c r="N117" s="265"/>
      <c r="O117" s="265"/>
      <c r="P117" s="147"/>
      <c r="Q117" s="174"/>
      <c r="R117" s="75"/>
      <c r="S117" s="75"/>
    </row>
    <row r="118" spans="1:19" s="242" customFormat="1" ht="12.75" customHeight="1">
      <c r="A118" s="98" t="s">
        <v>1465</v>
      </c>
      <c r="B118" s="170" t="s">
        <v>1466</v>
      </c>
      <c r="C118" s="389" t="s">
        <v>1467</v>
      </c>
      <c r="D118" s="389" t="s">
        <v>1110</v>
      </c>
      <c r="E118" s="99" t="s">
        <v>1340</v>
      </c>
      <c r="F118" s="99" t="s">
        <v>1030</v>
      </c>
      <c r="G118" s="99" t="s">
        <v>1032</v>
      </c>
      <c r="H118" s="391">
        <v>128776724.37</v>
      </c>
      <c r="I118" s="392">
        <v>103.0467</v>
      </c>
      <c r="J118" s="393">
        <v>-1.9225903811006306E-2</v>
      </c>
      <c r="K118" s="393">
        <v>9.6943181387687538E-4</v>
      </c>
      <c r="L118" s="393">
        <v>2.0732543383235047E-3</v>
      </c>
      <c r="M118" s="265"/>
      <c r="N118" s="265"/>
      <c r="O118" s="265"/>
      <c r="P118" s="147"/>
      <c r="Q118" s="174"/>
      <c r="R118" s="75"/>
      <c r="S118" s="75"/>
    </row>
    <row r="119" spans="1:19" s="242" customFormat="1" ht="12.75" customHeight="1">
      <c r="A119" s="98" t="s">
        <v>1183</v>
      </c>
      <c r="B119" s="170" t="s">
        <v>1120</v>
      </c>
      <c r="C119" s="389" t="s">
        <v>1121</v>
      </c>
      <c r="D119" s="389" t="s">
        <v>1110</v>
      </c>
      <c r="E119" s="99" t="s">
        <v>1047</v>
      </c>
      <c r="F119" s="99" t="s">
        <v>1030</v>
      </c>
      <c r="G119" s="99" t="s">
        <v>1032</v>
      </c>
      <c r="H119" s="391">
        <v>4114598.46</v>
      </c>
      <c r="I119" s="392">
        <v>144.26050000000001</v>
      </c>
      <c r="J119" s="393">
        <v>3.464242957938346E-3</v>
      </c>
      <c r="K119" s="393">
        <v>4.9214929573540012E-3</v>
      </c>
      <c r="L119" s="393">
        <v>1.4752027102078458E-3</v>
      </c>
      <c r="M119" s="265"/>
      <c r="N119" s="265"/>
      <c r="O119" s="265"/>
      <c r="P119" s="147"/>
      <c r="Q119" s="174"/>
      <c r="R119" s="75"/>
      <c r="S119" s="75"/>
    </row>
    <row r="120" spans="1:19" s="242" customFormat="1" ht="12.75" customHeight="1">
      <c r="A120" s="98" t="s">
        <v>1124</v>
      </c>
      <c r="B120" s="170" t="s">
        <v>1125</v>
      </c>
      <c r="C120" s="389" t="s">
        <v>1126</v>
      </c>
      <c r="D120" s="389" t="s">
        <v>1110</v>
      </c>
      <c r="E120" s="99" t="s">
        <v>1047</v>
      </c>
      <c r="F120" s="99" t="s">
        <v>1030</v>
      </c>
      <c r="G120" s="99" t="s">
        <v>1032</v>
      </c>
      <c r="H120" s="391">
        <v>14757658.73</v>
      </c>
      <c r="I120" s="392">
        <v>113.9885</v>
      </c>
      <c r="J120" s="393">
        <v>-2.5179386998438469E-3</v>
      </c>
      <c r="K120" s="393">
        <v>7.4185300634295182E-3</v>
      </c>
      <c r="L120" s="393">
        <v>7.1105645070801415E-3</v>
      </c>
      <c r="M120" s="265"/>
      <c r="N120" s="265"/>
      <c r="O120" s="265"/>
      <c r="P120" s="147"/>
      <c r="Q120" s="174"/>
      <c r="R120" s="75"/>
      <c r="S120" s="75"/>
    </row>
    <row r="121" spans="1:19" s="242" customFormat="1" ht="12.75" customHeight="1">
      <c r="A121" s="98" t="s">
        <v>1186</v>
      </c>
      <c r="B121" s="170" t="s">
        <v>1190</v>
      </c>
      <c r="C121" s="389" t="s">
        <v>1191</v>
      </c>
      <c r="D121" s="389" t="s">
        <v>1110</v>
      </c>
      <c r="E121" s="99" t="s">
        <v>1047</v>
      </c>
      <c r="F121" s="99" t="s">
        <v>1030</v>
      </c>
      <c r="G121" s="99" t="s">
        <v>1032</v>
      </c>
      <c r="H121" s="391">
        <v>5428993.71</v>
      </c>
      <c r="I121" s="392">
        <v>113.39239999999999</v>
      </c>
      <c r="J121" s="393">
        <v>4.4922521964838591E-3</v>
      </c>
      <c r="K121" s="393">
        <v>8.279292521071735E-3</v>
      </c>
      <c r="L121" s="393">
        <v>1.1307965698843736E-2</v>
      </c>
      <c r="M121" s="265"/>
      <c r="N121" s="265"/>
      <c r="O121" s="265"/>
      <c r="P121" s="147"/>
      <c r="Q121" s="174"/>
      <c r="R121" s="75"/>
      <c r="S121" s="75"/>
    </row>
    <row r="122" spans="1:19" s="994" customFormat="1" ht="12.75" customHeight="1">
      <c r="A122" s="98" t="s">
        <v>1156</v>
      </c>
      <c r="B122" s="170" t="s">
        <v>1157</v>
      </c>
      <c r="C122" s="389" t="s">
        <v>1158</v>
      </c>
      <c r="D122" s="389" t="s">
        <v>1110</v>
      </c>
      <c r="E122" s="99" t="s">
        <v>1035</v>
      </c>
      <c r="F122" s="99" t="s">
        <v>1030</v>
      </c>
      <c r="G122" s="99" t="s">
        <v>1054</v>
      </c>
      <c r="H122" s="391">
        <v>5478144.1500000004</v>
      </c>
      <c r="I122" s="392">
        <v>85.050700000000006</v>
      </c>
      <c r="J122" s="393">
        <v>1.1788527754778899E-2</v>
      </c>
      <c r="K122" s="393">
        <v>2.1107284340153853E-3</v>
      </c>
      <c r="L122" s="393">
        <v>3.7569426570922548E-3</v>
      </c>
      <c r="M122" s="265"/>
      <c r="N122" s="265"/>
      <c r="O122" s="265"/>
      <c r="P122" s="147"/>
      <c r="Q122" s="174"/>
      <c r="R122" s="75"/>
      <c r="S122" s="75"/>
    </row>
    <row r="123" spans="1:19" s="994" customFormat="1" ht="12.75" customHeight="1">
      <c r="A123" s="98" t="s">
        <v>1127</v>
      </c>
      <c r="B123" s="170" t="s">
        <v>1128</v>
      </c>
      <c r="C123" s="389" t="s">
        <v>1129</v>
      </c>
      <c r="D123" s="389" t="s">
        <v>1110</v>
      </c>
      <c r="E123" s="99" t="s">
        <v>1047</v>
      </c>
      <c r="F123" s="99" t="s">
        <v>1030</v>
      </c>
      <c r="G123" s="99" t="s">
        <v>1032</v>
      </c>
      <c r="H123" s="391">
        <v>13679296.960000001</v>
      </c>
      <c r="I123" s="392">
        <v>107.1583</v>
      </c>
      <c r="J123" s="393">
        <v>1.4529840425418605E-2</v>
      </c>
      <c r="K123" s="393">
        <v>1.452989672762528E-2</v>
      </c>
      <c r="L123" s="393">
        <v>2.4130918043378191E-2</v>
      </c>
      <c r="M123" s="265"/>
      <c r="N123" s="265"/>
      <c r="O123" s="265"/>
      <c r="P123" s="147"/>
      <c r="Q123" s="174"/>
      <c r="R123" s="75"/>
      <c r="S123" s="75"/>
    </row>
    <row r="124" spans="1:19" s="994" customFormat="1" ht="12.75" customHeight="1">
      <c r="A124" s="98" t="s">
        <v>1674</v>
      </c>
      <c r="B124" s="170" t="s">
        <v>1136</v>
      </c>
      <c r="C124" s="389" t="s">
        <v>1137</v>
      </c>
      <c r="D124" s="389" t="s">
        <v>79</v>
      </c>
      <c r="E124" s="99" t="s">
        <v>1033</v>
      </c>
      <c r="F124" s="99" t="s">
        <v>1030</v>
      </c>
      <c r="G124" s="99" t="s">
        <v>1032</v>
      </c>
      <c r="H124" s="391">
        <v>28810161.370000001</v>
      </c>
      <c r="I124" s="392">
        <v>115.5151</v>
      </c>
      <c r="J124" s="393">
        <v>2.7225229280660734E-3</v>
      </c>
      <c r="K124" s="393">
        <v>-1.0731655009720287E-3</v>
      </c>
      <c r="L124" s="393">
        <v>6.8605745763894443E-3</v>
      </c>
      <c r="M124" s="265"/>
      <c r="N124" s="265"/>
      <c r="O124" s="265"/>
      <c r="P124" s="147"/>
      <c r="Q124" s="174"/>
      <c r="R124" s="75"/>
      <c r="S124" s="75"/>
    </row>
    <row r="125" spans="1:19" s="242" customFormat="1" ht="12.75" customHeight="1">
      <c r="A125" s="98" t="s">
        <v>1651</v>
      </c>
      <c r="B125" s="170" t="s">
        <v>1239</v>
      </c>
      <c r="C125" s="389" t="s">
        <v>1240</v>
      </c>
      <c r="D125" s="389" t="s">
        <v>79</v>
      </c>
      <c r="E125" s="99" t="s">
        <v>1031</v>
      </c>
      <c r="F125" s="99" t="s">
        <v>1030</v>
      </c>
      <c r="G125" s="99" t="s">
        <v>1054</v>
      </c>
      <c r="H125" s="391">
        <v>10726121.51</v>
      </c>
      <c r="I125" s="392">
        <v>107.46259999999999</v>
      </c>
      <c r="J125" s="393">
        <v>0.16691480623296151</v>
      </c>
      <c r="K125" s="393">
        <v>2.8260859439505959E-2</v>
      </c>
      <c r="L125" s="393">
        <v>8.9934491396598037E-2</v>
      </c>
      <c r="M125" s="265"/>
      <c r="N125" s="265"/>
      <c r="O125" s="265"/>
      <c r="P125" s="147"/>
      <c r="Q125" s="174"/>
      <c r="R125" s="75"/>
      <c r="S125" s="75"/>
    </row>
    <row r="126" spans="1:19" s="242" customFormat="1" ht="12.75" customHeight="1">
      <c r="A126" s="98" t="s">
        <v>1341</v>
      </c>
      <c r="B126" s="170" t="s">
        <v>1380</v>
      </c>
      <c r="C126" s="389" t="s">
        <v>1378</v>
      </c>
      <c r="D126" s="389" t="s">
        <v>79</v>
      </c>
      <c r="E126" s="99" t="s">
        <v>1045</v>
      </c>
      <c r="F126" s="99" t="s">
        <v>1030</v>
      </c>
      <c r="G126" s="99" t="s">
        <v>1032</v>
      </c>
      <c r="H126" s="391">
        <v>25731344.710000001</v>
      </c>
      <c r="I126" s="392">
        <v>106.82680000000001</v>
      </c>
      <c r="J126" s="393">
        <v>1.6265650762647965E-4</v>
      </c>
      <c r="K126" s="393">
        <v>6.9225285683116589E-4</v>
      </c>
      <c r="L126" s="393">
        <v>1.9696708211089931E-3</v>
      </c>
      <c r="M126" s="265"/>
      <c r="N126" s="265"/>
      <c r="O126" s="265"/>
      <c r="P126" s="147"/>
      <c r="Q126" s="174"/>
      <c r="R126" s="75"/>
      <c r="S126" s="75"/>
    </row>
    <row r="127" spans="1:19" s="242" customFormat="1" ht="12.75" customHeight="1">
      <c r="A127" s="98" t="s">
        <v>1483</v>
      </c>
      <c r="B127" s="170" t="s">
        <v>1484</v>
      </c>
      <c r="C127" s="389" t="s">
        <v>1485</v>
      </c>
      <c r="D127" s="389" t="s">
        <v>79</v>
      </c>
      <c r="E127" s="99" t="s">
        <v>1045</v>
      </c>
      <c r="F127" s="99" t="s">
        <v>1030</v>
      </c>
      <c r="G127" s="99" t="s">
        <v>1032</v>
      </c>
      <c r="H127" s="391">
        <v>18649151.050000001</v>
      </c>
      <c r="I127" s="392">
        <v>104.9455</v>
      </c>
      <c r="J127" s="393">
        <v>-1.0108034618506734E-3</v>
      </c>
      <c r="K127" s="393">
        <v>1.7716702669627882E-3</v>
      </c>
      <c r="L127" s="393">
        <v>3.2666117292103891E-3</v>
      </c>
      <c r="M127" s="265"/>
      <c r="N127" s="265"/>
      <c r="O127" s="265"/>
      <c r="P127" s="147"/>
      <c r="Q127" s="174"/>
      <c r="R127" s="75"/>
      <c r="S127" s="75"/>
    </row>
    <row r="128" spans="1:19" s="994" customFormat="1" ht="12.75" customHeight="1">
      <c r="A128" s="98" t="s">
        <v>1493</v>
      </c>
      <c r="B128" s="170" t="s">
        <v>1496</v>
      </c>
      <c r="C128" s="389" t="s">
        <v>1497</v>
      </c>
      <c r="D128" s="389" t="s">
        <v>79</v>
      </c>
      <c r="E128" s="99" t="s">
        <v>1045</v>
      </c>
      <c r="F128" s="99" t="s">
        <v>1030</v>
      </c>
      <c r="G128" s="99" t="s">
        <v>1032</v>
      </c>
      <c r="H128" s="391">
        <v>32259294.829999998</v>
      </c>
      <c r="I128" s="392">
        <v>103.55759999999999</v>
      </c>
      <c r="J128" s="393">
        <v>9.892438139977866E-4</v>
      </c>
      <c r="K128" s="393">
        <v>1.4050552980640063E-3</v>
      </c>
      <c r="L128" s="393">
        <v>2.483032610494762E-3</v>
      </c>
      <c r="M128" s="265"/>
      <c r="N128" s="265"/>
      <c r="O128" s="265"/>
      <c r="P128" s="147"/>
      <c r="Q128" s="174"/>
      <c r="R128" s="75"/>
      <c r="S128" s="75"/>
    </row>
    <row r="129" spans="1:19" s="242" customFormat="1" ht="12.75" customHeight="1">
      <c r="A129" s="98" t="s">
        <v>1288</v>
      </c>
      <c r="B129" s="170" t="s">
        <v>1289</v>
      </c>
      <c r="C129" s="389" t="s">
        <v>1290</v>
      </c>
      <c r="D129" s="389" t="s">
        <v>79</v>
      </c>
      <c r="E129" s="99" t="s">
        <v>1045</v>
      </c>
      <c r="F129" s="99" t="s">
        <v>1030</v>
      </c>
      <c r="G129" s="99" t="s">
        <v>1054</v>
      </c>
      <c r="H129" s="391">
        <v>4510965.97</v>
      </c>
      <c r="I129" s="392">
        <v>92.180300000000003</v>
      </c>
      <c r="J129" s="393">
        <v>1.1687716482423838E-2</v>
      </c>
      <c r="K129" s="393">
        <v>2.0121309751792715E-3</v>
      </c>
      <c r="L129" s="393">
        <v>3.3153330713004969E-3</v>
      </c>
      <c r="M129" s="265"/>
      <c r="N129" s="265"/>
      <c r="O129" s="265"/>
      <c r="P129" s="147"/>
      <c r="Q129" s="174"/>
      <c r="R129" s="75"/>
      <c r="S129" s="75"/>
    </row>
    <row r="130" spans="1:19" s="242" customFormat="1" ht="12.75" customHeight="1">
      <c r="A130" s="98" t="s">
        <v>1407</v>
      </c>
      <c r="B130" s="170" t="s">
        <v>1408</v>
      </c>
      <c r="C130" s="389" t="s">
        <v>1409</v>
      </c>
      <c r="D130" s="389" t="s">
        <v>79</v>
      </c>
      <c r="E130" s="99" t="s">
        <v>1045</v>
      </c>
      <c r="F130" s="99" t="s">
        <v>1030</v>
      </c>
      <c r="G130" s="99" t="s">
        <v>1054</v>
      </c>
      <c r="H130" s="391">
        <v>8095309.8700000001</v>
      </c>
      <c r="I130" s="392">
        <v>91.248099999999994</v>
      </c>
      <c r="J130" s="393">
        <v>9.7826203476913953E-3</v>
      </c>
      <c r="K130" s="393">
        <v>2.2840564649071471E-3</v>
      </c>
      <c r="L130" s="393">
        <v>3.8032535100529508E-3</v>
      </c>
      <c r="M130" s="265"/>
      <c r="N130" s="265"/>
      <c r="O130" s="265"/>
      <c r="P130" s="147"/>
      <c r="Q130" s="174"/>
      <c r="R130" s="75"/>
      <c r="S130" s="75"/>
    </row>
    <row r="131" spans="1:19" s="242" customFormat="1" ht="12.75" customHeight="1">
      <c r="A131" s="98" t="s">
        <v>1227</v>
      </c>
      <c r="B131" s="170" t="s">
        <v>1229</v>
      </c>
      <c r="C131" s="389" t="s">
        <v>1230</v>
      </c>
      <c r="D131" s="389" t="s">
        <v>79</v>
      </c>
      <c r="E131" s="99" t="s">
        <v>1045</v>
      </c>
      <c r="F131" s="99" t="s">
        <v>1030</v>
      </c>
      <c r="G131" s="99" t="s">
        <v>1032</v>
      </c>
      <c r="H131" s="391">
        <v>25068313.890000001</v>
      </c>
      <c r="I131" s="392">
        <v>109.96850000000001</v>
      </c>
      <c r="J131" s="393">
        <v>-1.9485528048834855E-3</v>
      </c>
      <c r="K131" s="393">
        <v>1.0504937958055738E-3</v>
      </c>
      <c r="L131" s="393">
        <v>2.6532333432107702E-3</v>
      </c>
      <c r="M131" s="265"/>
      <c r="N131" s="265"/>
      <c r="O131" s="265"/>
      <c r="P131" s="147"/>
      <c r="Q131" s="174"/>
      <c r="R131" s="75"/>
      <c r="S131" s="75"/>
    </row>
    <row r="132" spans="1:19" s="242" customFormat="1" ht="12.75" customHeight="1">
      <c r="A132" s="117" t="s">
        <v>1291</v>
      </c>
      <c r="B132" s="170" t="s">
        <v>1292</v>
      </c>
      <c r="C132" s="389" t="s">
        <v>1293</v>
      </c>
      <c r="D132" s="389" t="s">
        <v>79</v>
      </c>
      <c r="E132" s="99" t="s">
        <v>1045</v>
      </c>
      <c r="F132" s="99" t="s">
        <v>1030</v>
      </c>
      <c r="G132" s="99" t="s">
        <v>1032</v>
      </c>
      <c r="H132" s="391">
        <v>23962417.420000002</v>
      </c>
      <c r="I132" s="392">
        <v>111.0278</v>
      </c>
      <c r="J132" s="393">
        <v>6.3388605623559968E-4</v>
      </c>
      <c r="K132" s="393">
        <v>1.0928114287156454E-3</v>
      </c>
      <c r="L132" s="393">
        <v>2.8334241076790612E-3</v>
      </c>
      <c r="M132" s="265"/>
      <c r="N132" s="265"/>
      <c r="O132" s="265"/>
      <c r="P132" s="147"/>
      <c r="Q132" s="174"/>
      <c r="R132" s="75"/>
      <c r="S132" s="75"/>
    </row>
    <row r="133" spans="1:19" s="242" customFormat="1" ht="12.75" customHeight="1">
      <c r="A133" s="98" t="s">
        <v>1391</v>
      </c>
      <c r="B133" s="170" t="s">
        <v>1410</v>
      </c>
      <c r="C133" s="389" t="s">
        <v>1411</v>
      </c>
      <c r="D133" s="389" t="s">
        <v>79</v>
      </c>
      <c r="E133" s="99" t="s">
        <v>1045</v>
      </c>
      <c r="F133" s="99" t="s">
        <v>1030</v>
      </c>
      <c r="G133" s="99" t="s">
        <v>1032</v>
      </c>
      <c r="H133" s="391">
        <v>24633282.629999999</v>
      </c>
      <c r="I133" s="392">
        <v>109.83920000000001</v>
      </c>
      <c r="J133" s="393">
        <v>6.8688629827184933E-4</v>
      </c>
      <c r="K133" s="393">
        <v>1.5720345628760235E-3</v>
      </c>
      <c r="L133" s="393">
        <v>4.1890273447857673E-3</v>
      </c>
      <c r="M133" s="265"/>
      <c r="N133" s="265"/>
      <c r="O133" s="265"/>
      <c r="P133" s="147"/>
      <c r="Q133" s="174"/>
      <c r="R133" s="75"/>
      <c r="S133" s="75"/>
    </row>
    <row r="134" spans="1:19" s="994" customFormat="1" ht="12.75" customHeight="1">
      <c r="A134" s="98" t="s">
        <v>1412</v>
      </c>
      <c r="B134" s="170" t="s">
        <v>1413</v>
      </c>
      <c r="C134" s="389" t="s">
        <v>1414</v>
      </c>
      <c r="D134" s="389" t="s">
        <v>79</v>
      </c>
      <c r="E134" s="99" t="s">
        <v>1045</v>
      </c>
      <c r="F134" s="99" t="s">
        <v>1030</v>
      </c>
      <c r="G134" s="99" t="s">
        <v>1032</v>
      </c>
      <c r="H134" s="391">
        <v>26001963.789999999</v>
      </c>
      <c r="I134" s="392">
        <v>107.4174</v>
      </c>
      <c r="J134" s="393">
        <v>-1.2711095560796748E-3</v>
      </c>
      <c r="K134" s="393">
        <v>1.1799706964623624E-3</v>
      </c>
      <c r="L134" s="393">
        <v>3.3776778091425541E-3</v>
      </c>
      <c r="M134" s="265"/>
      <c r="N134" s="265"/>
      <c r="O134" s="265"/>
      <c r="P134" s="147"/>
      <c r="Q134" s="174"/>
      <c r="R134" s="75"/>
      <c r="S134" s="75"/>
    </row>
    <row r="135" spans="1:19" s="994" customFormat="1" ht="12.75" customHeight="1">
      <c r="A135" s="98" t="s">
        <v>1594</v>
      </c>
      <c r="B135" s="170" t="s">
        <v>1595</v>
      </c>
      <c r="C135" s="389" t="s">
        <v>1596</v>
      </c>
      <c r="D135" s="389" t="s">
        <v>79</v>
      </c>
      <c r="E135" s="99" t="s">
        <v>1045</v>
      </c>
      <c r="F135" s="99" t="s">
        <v>1030</v>
      </c>
      <c r="G135" s="99" t="s">
        <v>1032</v>
      </c>
      <c r="H135" s="391">
        <v>22946625.5</v>
      </c>
      <c r="I135" s="392">
        <v>102.5236</v>
      </c>
      <c r="J135" s="393">
        <v>-2.2254375357432243E-3</v>
      </c>
      <c r="K135" s="393">
        <v>1.2304975897872161E-3</v>
      </c>
      <c r="L135" s="393">
        <v>3.4883994080292524E-3</v>
      </c>
      <c r="M135" s="265"/>
      <c r="N135" s="265"/>
      <c r="O135" s="265"/>
      <c r="P135" s="147"/>
      <c r="Q135" s="174"/>
      <c r="R135" s="75"/>
      <c r="S135" s="75"/>
    </row>
    <row r="136" spans="1:19" s="994" customFormat="1" ht="12.75" customHeight="1">
      <c r="A136" s="98" t="s">
        <v>1306</v>
      </c>
      <c r="B136" s="170" t="s">
        <v>1307</v>
      </c>
      <c r="C136" s="389" t="s">
        <v>1308</v>
      </c>
      <c r="D136" s="389" t="s">
        <v>79</v>
      </c>
      <c r="E136" s="99" t="s">
        <v>1045</v>
      </c>
      <c r="F136" s="99" t="s">
        <v>1030</v>
      </c>
      <c r="G136" s="99" t="s">
        <v>1032</v>
      </c>
      <c r="H136" s="391">
        <v>9113781.0800000001</v>
      </c>
      <c r="I136" s="392">
        <v>112.7704</v>
      </c>
      <c r="J136" s="393">
        <v>2.8129512942043355E-3</v>
      </c>
      <c r="K136" s="393">
        <v>2.8974268217416554E-3</v>
      </c>
      <c r="L136" s="393">
        <v>7.2616906073201815E-3</v>
      </c>
      <c r="M136" s="265"/>
      <c r="N136" s="265"/>
      <c r="O136" s="265"/>
      <c r="P136" s="147"/>
      <c r="Q136" s="174"/>
      <c r="R136" s="75"/>
      <c r="S136" s="75"/>
    </row>
    <row r="137" spans="1:19" s="994" customFormat="1" ht="12.75" customHeight="1">
      <c r="A137" s="98" t="s">
        <v>1615</v>
      </c>
      <c r="B137" s="170" t="s">
        <v>1627</v>
      </c>
      <c r="C137" s="389" t="s">
        <v>1628</v>
      </c>
      <c r="D137" s="389" t="s">
        <v>79</v>
      </c>
      <c r="E137" s="99" t="s">
        <v>1045</v>
      </c>
      <c r="F137" s="99" t="s">
        <v>1030</v>
      </c>
      <c r="G137" s="99" t="s">
        <v>1032</v>
      </c>
      <c r="H137" s="391">
        <v>21945726.620000001</v>
      </c>
      <c r="I137" s="392">
        <v>102.3532</v>
      </c>
      <c r="J137" s="393">
        <v>4.7798484681726983E-3</v>
      </c>
      <c r="K137" s="393">
        <v>4.7797946916694478E-3</v>
      </c>
      <c r="L137" s="393">
        <v>1.1271346198687082E-2</v>
      </c>
      <c r="M137" s="265"/>
      <c r="N137" s="265"/>
      <c r="O137" s="265"/>
      <c r="P137" s="147"/>
      <c r="Q137" s="174"/>
      <c r="R137" s="75"/>
      <c r="S137" s="75"/>
    </row>
    <row r="138" spans="1:19" s="994" customFormat="1" ht="12.75" customHeight="1">
      <c r="A138" s="98" t="s">
        <v>1597</v>
      </c>
      <c r="B138" s="170" t="s">
        <v>1598</v>
      </c>
      <c r="C138" s="389" t="s">
        <v>1599</v>
      </c>
      <c r="D138" s="389" t="s">
        <v>79</v>
      </c>
      <c r="E138" s="99" t="s">
        <v>1045</v>
      </c>
      <c r="F138" s="99" t="s">
        <v>1030</v>
      </c>
      <c r="G138" s="99" t="s">
        <v>1032</v>
      </c>
      <c r="H138" s="391">
        <v>7285361.6200000001</v>
      </c>
      <c r="I138" s="392">
        <v>106.01949999999999</v>
      </c>
      <c r="J138" s="393">
        <v>7.3436602498844206E-3</v>
      </c>
      <c r="K138" s="393">
        <v>7.3437051648224116E-3</v>
      </c>
      <c r="L138" s="393">
        <v>1.5016610659543739E-2</v>
      </c>
      <c r="M138" s="265"/>
      <c r="N138" s="265"/>
      <c r="O138" s="265"/>
      <c r="P138" s="147"/>
      <c r="Q138" s="174"/>
      <c r="R138" s="75"/>
      <c r="S138" s="75"/>
    </row>
    <row r="139" spans="1:19" s="994" customFormat="1" ht="12.75" customHeight="1">
      <c r="A139" s="98" t="s">
        <v>1675</v>
      </c>
      <c r="B139" s="170">
        <v>94465089647</v>
      </c>
      <c r="C139" s="389" t="s">
        <v>1131</v>
      </c>
      <c r="D139" s="389" t="s">
        <v>79</v>
      </c>
      <c r="E139" s="99" t="s">
        <v>1035</v>
      </c>
      <c r="F139" s="99"/>
      <c r="G139" s="99" t="s">
        <v>1032</v>
      </c>
      <c r="H139" s="391">
        <v>125386345.44</v>
      </c>
      <c r="I139" s="392">
        <v>211.22139999999999</v>
      </c>
      <c r="J139" s="393">
        <v>9.3495929759711549E-2</v>
      </c>
      <c r="K139" s="393">
        <v>8.4997603145893219E-3</v>
      </c>
      <c r="L139" s="393">
        <v>1.5528023474013608E-2</v>
      </c>
      <c r="M139" s="265"/>
      <c r="N139" s="265"/>
      <c r="O139" s="265"/>
      <c r="P139" s="147"/>
      <c r="Q139" s="174"/>
      <c r="R139" s="75"/>
      <c r="S139" s="75"/>
    </row>
    <row r="140" spans="1:19" s="994" customFormat="1" ht="12.75" customHeight="1">
      <c r="A140" s="98" t="s">
        <v>1652</v>
      </c>
      <c r="B140" s="170">
        <v>37884602446</v>
      </c>
      <c r="C140" s="389" t="s">
        <v>1130</v>
      </c>
      <c r="D140" s="389" t="s">
        <v>79</v>
      </c>
      <c r="E140" s="99" t="s">
        <v>1031</v>
      </c>
      <c r="F140" s="99" t="s">
        <v>1030</v>
      </c>
      <c r="G140" s="99" t="s">
        <v>1032</v>
      </c>
      <c r="H140" s="391">
        <v>99049541.5</v>
      </c>
      <c r="I140" s="392">
        <v>34.943100000000001</v>
      </c>
      <c r="J140" s="393">
        <v>0.11024842435179361</v>
      </c>
      <c r="K140" s="393">
        <v>1.906420059843561E-2</v>
      </c>
      <c r="L140" s="393">
        <v>9.2364443471872892E-2</v>
      </c>
      <c r="M140" s="265"/>
      <c r="N140" s="265"/>
      <c r="O140" s="265"/>
      <c r="P140" s="147"/>
      <c r="Q140" s="174"/>
      <c r="R140" s="75"/>
      <c r="S140" s="75"/>
    </row>
    <row r="141" spans="1:19" s="994" customFormat="1" ht="12.75" customHeight="1">
      <c r="A141" s="98" t="s">
        <v>1653</v>
      </c>
      <c r="B141" s="170">
        <v>35313366580</v>
      </c>
      <c r="C141" s="389" t="s">
        <v>1296</v>
      </c>
      <c r="D141" s="389" t="s">
        <v>79</v>
      </c>
      <c r="E141" s="99" t="s">
        <v>1035</v>
      </c>
      <c r="F141" s="99" t="s">
        <v>1030</v>
      </c>
      <c r="G141" s="99" t="s">
        <v>1032</v>
      </c>
      <c r="H141" s="391">
        <v>174654701.52000001</v>
      </c>
      <c r="I141" s="392">
        <v>154.0547</v>
      </c>
      <c r="J141" s="393">
        <v>-1.5438988848540558E-2</v>
      </c>
      <c r="K141" s="393">
        <v>2.9171923602242522E-3</v>
      </c>
      <c r="L141" s="393">
        <v>5.4870964794340171E-3</v>
      </c>
      <c r="M141" s="265"/>
      <c r="N141" s="265"/>
      <c r="O141" s="265"/>
      <c r="P141" s="147"/>
      <c r="Q141" s="174"/>
      <c r="R141" s="75"/>
      <c r="S141" s="75"/>
    </row>
    <row r="142" spans="1:19" s="994" customFormat="1" ht="12.75" customHeight="1">
      <c r="A142" s="98" t="s">
        <v>1654</v>
      </c>
      <c r="B142" s="170">
        <v>41002460007</v>
      </c>
      <c r="C142" s="389" t="s">
        <v>1132</v>
      </c>
      <c r="D142" s="389" t="s">
        <v>79</v>
      </c>
      <c r="E142" s="99" t="s">
        <v>1031</v>
      </c>
      <c r="F142" s="99" t="s">
        <v>1030</v>
      </c>
      <c r="G142" s="99" t="s">
        <v>1032</v>
      </c>
      <c r="H142" s="391">
        <v>62237365.600000001</v>
      </c>
      <c r="I142" s="392">
        <v>227.00399999999999</v>
      </c>
      <c r="J142" s="393">
        <v>5.7060504708504434E-2</v>
      </c>
      <c r="K142" s="393">
        <v>3.6791283433646127E-2</v>
      </c>
      <c r="L142" s="393">
        <v>5.6428088764456819E-2</v>
      </c>
      <c r="M142" s="265"/>
      <c r="N142" s="265"/>
      <c r="O142" s="265"/>
      <c r="P142" s="147"/>
      <c r="Q142" s="174"/>
      <c r="R142" s="75"/>
      <c r="S142" s="75"/>
    </row>
    <row r="143" spans="1:19" s="994" customFormat="1" ht="12.75" customHeight="1">
      <c r="A143" s="98" t="s">
        <v>1655</v>
      </c>
      <c r="B143" s="170">
        <v>31982273976</v>
      </c>
      <c r="C143" s="389" t="s">
        <v>1133</v>
      </c>
      <c r="D143" s="389" t="s">
        <v>79</v>
      </c>
      <c r="E143" s="99" t="s">
        <v>1045</v>
      </c>
      <c r="F143" s="99" t="s">
        <v>1030</v>
      </c>
      <c r="G143" s="99" t="s">
        <v>1032</v>
      </c>
      <c r="H143" s="391">
        <v>6454455.5899999999</v>
      </c>
      <c r="I143" s="392">
        <v>159.1473</v>
      </c>
      <c r="J143" s="393">
        <v>3.106739848524942E-3</v>
      </c>
      <c r="K143" s="393">
        <v>1.0085796867443264E-2</v>
      </c>
      <c r="L143" s="393">
        <v>1.5267871952231005E-2</v>
      </c>
      <c r="M143" s="265"/>
      <c r="N143" s="265"/>
      <c r="O143" s="265"/>
      <c r="P143" s="147"/>
      <c r="Q143" s="174"/>
      <c r="R143" s="75"/>
      <c r="S143" s="75"/>
    </row>
    <row r="144" spans="1:19" s="994" customFormat="1" ht="12.75" customHeight="1">
      <c r="A144" s="98" t="s">
        <v>1656</v>
      </c>
      <c r="B144" s="170" t="s">
        <v>1134</v>
      </c>
      <c r="C144" s="389" t="s">
        <v>1135</v>
      </c>
      <c r="D144" s="389" t="s">
        <v>79</v>
      </c>
      <c r="E144" s="99" t="s">
        <v>1045</v>
      </c>
      <c r="F144" s="99" t="s">
        <v>1030</v>
      </c>
      <c r="G144" s="99" t="s">
        <v>1032</v>
      </c>
      <c r="H144" s="391">
        <v>22866637.84</v>
      </c>
      <c r="I144" s="392">
        <v>188.47970000000001</v>
      </c>
      <c r="J144" s="393">
        <v>4.8425746403795156E-3</v>
      </c>
      <c r="K144" s="393">
        <v>1.3212967512409746E-2</v>
      </c>
      <c r="L144" s="393">
        <v>1.8949639004295138E-2</v>
      </c>
      <c r="M144" s="265"/>
      <c r="N144" s="265"/>
      <c r="O144" s="265"/>
      <c r="P144" s="147"/>
      <c r="Q144" s="174"/>
      <c r="R144" s="75"/>
      <c r="S144" s="75"/>
    </row>
    <row r="145" spans="1:19" s="994" customFormat="1" ht="12.75" customHeight="1">
      <c r="A145" s="98" t="s">
        <v>1500</v>
      </c>
      <c r="B145" s="170">
        <v>12916294683</v>
      </c>
      <c r="C145" s="389" t="s">
        <v>1034</v>
      </c>
      <c r="D145" s="389" t="s">
        <v>79</v>
      </c>
      <c r="E145" s="99" t="s">
        <v>1035</v>
      </c>
      <c r="F145" s="99" t="s">
        <v>1030</v>
      </c>
      <c r="G145" s="99" t="s">
        <v>1032</v>
      </c>
      <c r="H145" s="391">
        <v>6725877.9299999997</v>
      </c>
      <c r="I145" s="392">
        <v>16.9481</v>
      </c>
      <c r="J145" s="393">
        <v>1.5776399901668015E-3</v>
      </c>
      <c r="K145" s="393">
        <v>1.5719646603431503E-3</v>
      </c>
      <c r="L145" s="393">
        <v>3.2023203504203401E-3</v>
      </c>
      <c r="M145" s="265"/>
      <c r="N145" s="265"/>
      <c r="O145" s="265"/>
      <c r="P145" s="147"/>
      <c r="Q145" s="174"/>
      <c r="R145" s="75"/>
      <c r="S145" s="75"/>
    </row>
    <row r="146" spans="1:19" s="994" customFormat="1" ht="12.75" customHeight="1">
      <c r="A146" s="98" t="s">
        <v>1657</v>
      </c>
      <c r="B146" s="170">
        <v>88183360964</v>
      </c>
      <c r="C146" s="389" t="s">
        <v>1139</v>
      </c>
      <c r="D146" s="389" t="s">
        <v>79</v>
      </c>
      <c r="E146" s="99" t="s">
        <v>1031</v>
      </c>
      <c r="F146" s="99" t="s">
        <v>1030</v>
      </c>
      <c r="G146" s="99" t="s">
        <v>1054</v>
      </c>
      <c r="H146" s="391">
        <v>51899235.93</v>
      </c>
      <c r="I146" s="392">
        <v>374.54320000000001</v>
      </c>
      <c r="J146" s="393">
        <v>-5.7824699921024125E-3</v>
      </c>
      <c r="K146" s="393">
        <v>2.2361106674002595E-3</v>
      </c>
      <c r="L146" s="393">
        <v>1.5963876035418156E-2</v>
      </c>
      <c r="M146" s="265"/>
      <c r="N146" s="265"/>
      <c r="O146" s="265"/>
      <c r="P146" s="147"/>
      <c r="Q146" s="174"/>
      <c r="R146" s="75"/>
      <c r="S146" s="75"/>
    </row>
    <row r="147" spans="1:19" s="994" customFormat="1" ht="12.75" customHeight="1">
      <c r="A147" s="98" t="s">
        <v>1676</v>
      </c>
      <c r="B147" s="170">
        <v>84643903663</v>
      </c>
      <c r="C147" s="389" t="s">
        <v>1138</v>
      </c>
      <c r="D147" s="389" t="s">
        <v>79</v>
      </c>
      <c r="E147" s="99" t="s">
        <v>1031</v>
      </c>
      <c r="F147" s="99"/>
      <c r="G147" s="99" t="s">
        <v>1032</v>
      </c>
      <c r="H147" s="391">
        <v>67562233.25</v>
      </c>
      <c r="I147" s="392">
        <v>32.803899999999999</v>
      </c>
      <c r="J147" s="393">
        <v>-1.3988317831947539E-2</v>
      </c>
      <c r="K147" s="393">
        <v>-7.4522998347966718E-3</v>
      </c>
      <c r="L147" s="393">
        <v>-1.0744808535533723E-2</v>
      </c>
      <c r="M147" s="265"/>
      <c r="N147" s="265"/>
      <c r="O147" s="265"/>
      <c r="P147" s="147"/>
      <c r="Q147" s="174"/>
      <c r="R147" s="75"/>
      <c r="S147" s="75"/>
    </row>
    <row r="148" spans="1:19" s="994" customFormat="1" ht="12.75" customHeight="1">
      <c r="A148" s="98" t="s">
        <v>1589</v>
      </c>
      <c r="B148" s="170" t="s">
        <v>1590</v>
      </c>
      <c r="C148" s="389" t="s">
        <v>1591</v>
      </c>
      <c r="D148" s="389" t="s">
        <v>79</v>
      </c>
      <c r="E148" s="99" t="s">
        <v>1340</v>
      </c>
      <c r="F148" s="99" t="s">
        <v>1030</v>
      </c>
      <c r="G148" s="99" t="s">
        <v>1032</v>
      </c>
      <c r="H148" s="391">
        <v>224171621.86000001</v>
      </c>
      <c r="I148" s="392">
        <v>101.4542</v>
      </c>
      <c r="J148" s="393">
        <v>-4.871214321782591E-2</v>
      </c>
      <c r="K148" s="393">
        <v>1.038985129586889E-3</v>
      </c>
      <c r="L148" s="393">
        <v>2.2216887798296447E-3</v>
      </c>
      <c r="M148" s="265"/>
      <c r="N148" s="265"/>
      <c r="O148" s="265"/>
      <c r="P148" s="147"/>
      <c r="Q148" s="174"/>
      <c r="R148" s="75"/>
      <c r="S148" s="75"/>
    </row>
    <row r="149" spans="1:19" ht="18.75" customHeight="1">
      <c r="A149" s="1026" t="s">
        <v>383</v>
      </c>
      <c r="B149" s="1027"/>
      <c r="C149" s="1027"/>
      <c r="D149" s="1027"/>
      <c r="E149" s="1028"/>
      <c r="F149" s="1028"/>
      <c r="G149" s="1028"/>
      <c r="H149" s="1029">
        <f>SUM(H11:H148)</f>
        <v>4234463613.6999998</v>
      </c>
      <c r="I149" s="1029"/>
      <c r="J149" s="1030">
        <v>2.4613088386598481E-2</v>
      </c>
      <c r="K149" s="1030"/>
      <c r="L149" s="1030"/>
      <c r="M149" s="265"/>
      <c r="N149" s="265"/>
      <c r="O149" s="265"/>
      <c r="P149" s="147"/>
    </row>
    <row r="150" spans="1:19" ht="12.75" customHeight="1">
      <c r="A150" s="21" t="s">
        <v>285</v>
      </c>
      <c r="M150" s="147"/>
      <c r="N150" s="147"/>
      <c r="O150" s="147"/>
      <c r="P150" s="147"/>
    </row>
    <row r="151" spans="1:19" ht="12.75" customHeight="1">
      <c r="A151" s="45" t="s">
        <v>388</v>
      </c>
      <c r="C151" s="202"/>
      <c r="F151" s="203"/>
      <c r="G151" s="203"/>
      <c r="M151" s="147"/>
      <c r="N151" s="147"/>
      <c r="O151" s="147"/>
      <c r="P151" s="147"/>
    </row>
    <row r="152" spans="1:19" ht="12.75" customHeight="1">
      <c r="A152" s="46" t="s">
        <v>431</v>
      </c>
      <c r="F152" s="203"/>
      <c r="G152" s="203"/>
      <c r="M152" s="147"/>
      <c r="N152" s="147"/>
      <c r="O152" s="147"/>
      <c r="P152" s="147"/>
    </row>
    <row r="153" spans="1:19" ht="12.75" customHeight="1">
      <c r="A153" s="33" t="s">
        <v>108</v>
      </c>
      <c r="M153" s="147"/>
      <c r="N153" s="147"/>
      <c r="O153" s="147"/>
      <c r="P153" s="147"/>
    </row>
    <row r="154" spans="1:19" ht="12.75" customHeight="1">
      <c r="A154" s="489" t="s">
        <v>109</v>
      </c>
      <c r="H154" s="116"/>
    </row>
    <row r="155" spans="1:19" ht="12.75" customHeight="1">
      <c r="A155" s="489" t="s">
        <v>432</v>
      </c>
      <c r="H155" s="75"/>
    </row>
    <row r="156" spans="1:19" ht="12.75" customHeight="1">
      <c r="A156" s="32" t="s">
        <v>1637</v>
      </c>
      <c r="B156" s="48"/>
      <c r="C156" s="48"/>
      <c r="D156" s="48"/>
      <c r="E156" s="48"/>
      <c r="F156" s="48"/>
      <c r="G156" s="48"/>
      <c r="H156" s="48"/>
      <c r="I156" s="48"/>
      <c r="J156" s="48"/>
    </row>
    <row r="157" spans="1:19" s="242" customFormat="1">
      <c r="A157" s="1119"/>
      <c r="B157" s="48"/>
      <c r="C157" s="48"/>
      <c r="D157" s="48"/>
      <c r="E157" s="48"/>
      <c r="F157" s="48"/>
      <c r="G157" s="48"/>
      <c r="H157" s="48"/>
      <c r="I157" s="48"/>
      <c r="J157" s="48"/>
    </row>
    <row r="158" spans="1:19" s="242" customFormat="1">
      <c r="A158" s="565" t="s">
        <v>377</v>
      </c>
      <c r="B158" s="566"/>
      <c r="C158" s="566"/>
      <c r="D158" s="549"/>
      <c r="E158" s="864"/>
      <c r="F158" s="864"/>
      <c r="G158" s="864"/>
      <c r="H158" s="864"/>
      <c r="I158" s="864"/>
      <c r="J158" s="864"/>
      <c r="K158" s="864"/>
      <c r="L158" s="864"/>
    </row>
    <row r="159" spans="1:19" ht="12.75" customHeight="1">
      <c r="A159" s="549" t="s">
        <v>1632</v>
      </c>
      <c r="B159" s="566"/>
      <c r="C159" s="566"/>
      <c r="D159" s="549"/>
    </row>
    <row r="160" spans="1:19" ht="12.75" customHeight="1">
      <c r="A160" s="549" t="s">
        <v>209</v>
      </c>
      <c r="B160" s="549"/>
      <c r="C160" s="549"/>
      <c r="D160" s="549"/>
    </row>
    <row r="161" spans="1:19" ht="12.75" customHeight="1">
      <c r="A161" s="570" t="s">
        <v>81</v>
      </c>
    </row>
    <row r="162" spans="1:19" ht="12.75" customHeight="1">
      <c r="L162" s="34" t="s">
        <v>950</v>
      </c>
    </row>
    <row r="163" spans="1:19" s="994" customFormat="1" ht="12.75" customHeight="1">
      <c r="A163" s="1116"/>
      <c r="I163" s="994" t="s">
        <v>1030</v>
      </c>
      <c r="J163" s="994" t="s">
        <v>1030</v>
      </c>
      <c r="K163" s="994" t="s">
        <v>1030</v>
      </c>
      <c r="L163" s="994" t="s">
        <v>1030</v>
      </c>
      <c r="N163" s="265"/>
      <c r="O163" s="265"/>
      <c r="P163" s="147"/>
      <c r="Q163" s="174"/>
      <c r="R163" s="75"/>
      <c r="S163" s="75"/>
    </row>
    <row r="164" spans="1:19" ht="12.75" customHeight="1">
      <c r="A164" s="33"/>
      <c r="B164" s="994"/>
      <c r="C164" s="994"/>
      <c r="D164" s="994"/>
      <c r="E164" s="994"/>
      <c r="F164" s="994"/>
      <c r="G164" s="994"/>
      <c r="H164" s="994"/>
      <c r="I164" s="994" t="s">
        <v>1030</v>
      </c>
      <c r="J164" s="994"/>
      <c r="K164" s="994"/>
      <c r="L164" s="994"/>
      <c r="M164" s="994"/>
      <c r="N164" s="265"/>
      <c r="O164" s="265"/>
      <c r="P164" s="147"/>
      <c r="Q164" s="174"/>
      <c r="R164" s="75"/>
      <c r="S164" s="75"/>
    </row>
    <row r="165" spans="1:19" s="994" customFormat="1" ht="12.75" customHeight="1">
      <c r="A165" s="52"/>
      <c r="I165" s="994" t="s">
        <v>1030</v>
      </c>
      <c r="J165" s="994" t="s">
        <v>1030</v>
      </c>
      <c r="K165" s="994" t="s">
        <v>1030</v>
      </c>
      <c r="L165" s="994" t="s">
        <v>1030</v>
      </c>
      <c r="N165" s="265"/>
      <c r="O165" s="265"/>
      <c r="P165" s="147"/>
      <c r="Q165" s="174"/>
      <c r="R165" s="75"/>
      <c r="S165" s="75"/>
    </row>
    <row r="166" spans="1:19" s="994" customFormat="1" ht="12.75" customHeight="1">
      <c r="A166" s="33"/>
      <c r="I166" s="994" t="s">
        <v>1030</v>
      </c>
      <c r="J166" s="994" t="s">
        <v>1030</v>
      </c>
      <c r="K166" s="994" t="s">
        <v>1030</v>
      </c>
      <c r="L166" s="994" t="s">
        <v>1030</v>
      </c>
      <c r="N166" s="265"/>
      <c r="O166" s="265"/>
      <c r="P166" s="147"/>
      <c r="Q166" s="174"/>
      <c r="R166" s="75"/>
      <c r="S166" s="75"/>
    </row>
    <row r="167" spans="1:19" ht="12.75" customHeight="1">
      <c r="A167" s="33"/>
      <c r="B167" s="994"/>
      <c r="C167" s="994"/>
      <c r="D167" s="994"/>
      <c r="E167" s="994"/>
      <c r="F167" s="994"/>
      <c r="G167" s="994"/>
      <c r="H167" s="994"/>
      <c r="I167" s="994"/>
      <c r="J167" s="994"/>
      <c r="K167" s="994"/>
      <c r="L167" s="994"/>
      <c r="M167" s="994"/>
    </row>
    <row r="168" spans="1:19" ht="12.75" customHeight="1">
      <c r="A168" s="52"/>
      <c r="B168" s="994"/>
      <c r="C168" s="994"/>
      <c r="D168" s="994"/>
      <c r="E168" s="994"/>
      <c r="F168" s="994"/>
      <c r="G168" s="994"/>
      <c r="H168" s="994"/>
    </row>
    <row r="169" spans="1:19" ht="12.75" customHeight="1">
      <c r="A169" s="994"/>
      <c r="B169" s="994"/>
      <c r="C169" s="994"/>
      <c r="D169" s="994"/>
      <c r="E169" s="994"/>
      <c r="F169" s="994"/>
      <c r="G169" s="994"/>
      <c r="H169" s="994"/>
    </row>
    <row r="170" spans="1:19">
      <c r="A170" s="1116"/>
      <c r="B170" s="52"/>
      <c r="C170" s="52"/>
      <c r="D170" s="52"/>
      <c r="E170" s="52"/>
      <c r="F170" s="52"/>
      <c r="G170" s="52"/>
      <c r="H170" s="52"/>
      <c r="I170" s="52"/>
      <c r="J170" s="52"/>
      <c r="K170" s="52"/>
    </row>
    <row r="171" spans="1:19" ht="12.75" customHeight="1">
      <c r="A171" s="1116"/>
    </row>
    <row r="172" spans="1:19" ht="12.75" customHeight="1">
      <c r="A172" s="33"/>
    </row>
    <row r="173" spans="1:19" ht="12.75" customHeight="1">
      <c r="A173" s="52"/>
    </row>
    <row r="174" spans="1:19" ht="12.75" customHeight="1">
      <c r="A174" s="33"/>
    </row>
    <row r="175" spans="1:19" ht="12.75" customHeight="1">
      <c r="A175" s="33"/>
    </row>
    <row r="176" spans="1:19" ht="12.75" customHeight="1">
      <c r="A176" s="52"/>
    </row>
    <row r="177" spans="1:1" ht="12.75" customHeight="1"/>
    <row r="178" spans="1:1" ht="12.75" customHeight="1">
      <c r="A178" s="33"/>
    </row>
    <row r="179" spans="1:1" ht="12.75" customHeight="1">
      <c r="A179" s="52"/>
    </row>
    <row r="180" spans="1:1" ht="12.75" customHeight="1">
      <c r="A180" s="55"/>
    </row>
    <row r="181" spans="1:1" ht="12.75" customHeight="1">
      <c r="A181" s="33"/>
    </row>
    <row r="182" spans="1:1" ht="12.75" customHeight="1">
      <c r="A182" s="52"/>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4" orientation="portrait" r:id="rId1"/>
  <ignoredErrors>
    <ignoredError sqref="B14:B14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644</v>
      </c>
      <c r="O1" s="121" t="str">
        <f>Naslovnica!A20</f>
        <v>Veljača 2026.</v>
      </c>
    </row>
    <row r="2" spans="1:15" ht="12.75" customHeight="1">
      <c r="A2" s="494" t="s">
        <v>645</v>
      </c>
      <c r="O2" s="488" t="str">
        <f>Naslovnica!A24</f>
        <v>February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54" t="s">
        <v>393</v>
      </c>
      <c r="B5" s="1255" t="s">
        <v>394</v>
      </c>
      <c r="C5" s="1256"/>
      <c r="D5" s="1251" t="s">
        <v>395</v>
      </c>
      <c r="E5" s="1252"/>
      <c r="F5" s="1251" t="s">
        <v>396</v>
      </c>
      <c r="G5" s="1252"/>
      <c r="H5" s="1251" t="s">
        <v>1336</v>
      </c>
      <c r="I5" s="1252"/>
      <c r="J5" s="1251" t="s">
        <v>397</v>
      </c>
      <c r="K5" s="1252"/>
      <c r="L5" s="1251" t="s">
        <v>398</v>
      </c>
      <c r="M5" s="1252"/>
      <c r="N5" s="1251" t="s">
        <v>399</v>
      </c>
      <c r="O5" s="1252"/>
    </row>
    <row r="6" spans="1:15" ht="12.75" customHeight="1">
      <c r="A6" s="1254"/>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4"/>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999</v>
      </c>
      <c r="B8" s="855">
        <v>68493.328809999992</v>
      </c>
      <c r="C8" s="856">
        <v>7.0122327573840654E-2</v>
      </c>
      <c r="D8" s="855">
        <v>4716.7550599999995</v>
      </c>
      <c r="E8" s="856">
        <v>3.1572076817404982E-2</v>
      </c>
      <c r="F8" s="855">
        <v>937.55107999999996</v>
      </c>
      <c r="G8" s="856">
        <v>1.0264839948211105E-2</v>
      </c>
      <c r="H8" s="855">
        <v>7983.0875300000007</v>
      </c>
      <c r="I8" s="856">
        <v>5.4892365796522201E-3</v>
      </c>
      <c r="J8" s="855">
        <v>16584.907099999993</v>
      </c>
      <c r="K8" s="856">
        <v>1.8060323417352114E-2</v>
      </c>
      <c r="L8" s="855">
        <v>16945.137270000003</v>
      </c>
      <c r="M8" s="856">
        <v>2.6298477092558996E-2</v>
      </c>
      <c r="N8" s="855">
        <v>115660.76685</v>
      </c>
      <c r="O8" s="856">
        <v>2.7314148236448496E-2</v>
      </c>
    </row>
    <row r="9" spans="1:15" ht="21.75">
      <c r="A9" s="112" t="s">
        <v>1000</v>
      </c>
      <c r="B9" s="855">
        <v>816.65305999964232</v>
      </c>
      <c r="C9" s="856">
        <v>8.3607578113671004E-4</v>
      </c>
      <c r="D9" s="855">
        <v>17.655520000022648</v>
      </c>
      <c r="E9" s="856">
        <v>1.1817900794109607E-4</v>
      </c>
      <c r="F9" s="855">
        <v>110.69990000000001</v>
      </c>
      <c r="G9" s="856">
        <v>1.2120051696628354E-3</v>
      </c>
      <c r="H9" s="855">
        <v>2.9999999999999997E-5</v>
      </c>
      <c r="I9" s="856">
        <v>2.0628246498703562E-11</v>
      </c>
      <c r="J9" s="855">
        <v>2738.6605700000005</v>
      </c>
      <c r="K9" s="856">
        <v>2.9822956092741644E-3</v>
      </c>
      <c r="L9" s="855">
        <v>3645.6923400007531</v>
      </c>
      <c r="M9" s="856">
        <v>5.6580336271319911E-3</v>
      </c>
      <c r="N9" s="855">
        <v>7329.3622199987021</v>
      </c>
      <c r="O9" s="856">
        <v>1.7308832684405618E-3</v>
      </c>
    </row>
    <row r="10" spans="1:15" ht="21.75">
      <c r="A10" s="112" t="s">
        <v>1001</v>
      </c>
      <c r="B10" s="855">
        <v>917519.10161999997</v>
      </c>
      <c r="C10" s="856">
        <v>0.93934075211220036</v>
      </c>
      <c r="D10" s="855">
        <v>145451.34406999999</v>
      </c>
      <c r="E10" s="856">
        <v>0.97359327541015928</v>
      </c>
      <c r="F10" s="855">
        <v>90552.738629999993</v>
      </c>
      <c r="G10" s="856">
        <v>0.99142264217661913</v>
      </c>
      <c r="H10" s="855">
        <v>1451603.4784100002</v>
      </c>
      <c r="I10" s="856">
        <v>0.99813447903389996</v>
      </c>
      <c r="J10" s="855">
        <v>915359.17611999996</v>
      </c>
      <c r="K10" s="856">
        <v>0.99679079684252081</v>
      </c>
      <c r="L10" s="855">
        <v>626617.76572000002</v>
      </c>
      <c r="M10" s="856">
        <v>0.97249687004618268</v>
      </c>
      <c r="N10" s="855">
        <v>4147103.60457</v>
      </c>
      <c r="O10" s="856">
        <v>0.97936928564584269</v>
      </c>
    </row>
    <row r="11" spans="1:15" ht="22.5">
      <c r="A11" s="112" t="s">
        <v>1002</v>
      </c>
      <c r="B11" s="790">
        <v>278194.24841</v>
      </c>
      <c r="C11" s="791">
        <v>0.28481063127006784</v>
      </c>
      <c r="D11" s="790">
        <v>33931.566910000001</v>
      </c>
      <c r="E11" s="791">
        <v>0.22712437330113069</v>
      </c>
      <c r="F11" s="790">
        <v>0</v>
      </c>
      <c r="G11" s="791">
        <v>0</v>
      </c>
      <c r="H11" s="790">
        <v>641114.47348000016</v>
      </c>
      <c r="I11" s="791">
        <v>0.44083557976106641</v>
      </c>
      <c r="J11" s="790">
        <v>286719.36663999996</v>
      </c>
      <c r="K11" s="791">
        <v>0.31222631880384544</v>
      </c>
      <c r="L11" s="790">
        <v>119668.90346</v>
      </c>
      <c r="M11" s="791">
        <v>0.18572348315561701</v>
      </c>
      <c r="N11" s="790">
        <v>1359628.5589000001</v>
      </c>
      <c r="O11" s="791">
        <v>0.32108637194552242</v>
      </c>
    </row>
    <row r="12" spans="1:15" ht="22.5">
      <c r="A12" s="78" t="s">
        <v>1003</v>
      </c>
      <c r="B12" s="790">
        <v>229034.89342000001</v>
      </c>
      <c r="C12" s="791">
        <v>0.23448210360440394</v>
      </c>
      <c r="D12" s="790">
        <v>4436.9547899999998</v>
      </c>
      <c r="E12" s="791">
        <v>2.9699205424763564E-2</v>
      </c>
      <c r="F12" s="790">
        <v>0</v>
      </c>
      <c r="G12" s="791">
        <v>0</v>
      </c>
      <c r="H12" s="790">
        <v>0</v>
      </c>
      <c r="I12" s="791">
        <v>0</v>
      </c>
      <c r="J12" s="790">
        <v>0</v>
      </c>
      <c r="K12" s="791">
        <v>0</v>
      </c>
      <c r="L12" s="790">
        <v>206.00609000000003</v>
      </c>
      <c r="M12" s="791">
        <v>3.1971688116001003E-4</v>
      </c>
      <c r="N12" s="790">
        <v>233677.85430000001</v>
      </c>
      <c r="O12" s="791">
        <v>5.5184759065302826E-2</v>
      </c>
    </row>
    <row r="13" spans="1:15" ht="22.5">
      <c r="A13" s="78" t="s">
        <v>1004</v>
      </c>
      <c r="B13" s="790">
        <v>0</v>
      </c>
      <c r="C13" s="791">
        <v>0</v>
      </c>
      <c r="D13" s="790">
        <v>23019.470840000002</v>
      </c>
      <c r="E13" s="791">
        <v>0.1540831551376963</v>
      </c>
      <c r="F13" s="790">
        <v>0</v>
      </c>
      <c r="G13" s="791">
        <v>0</v>
      </c>
      <c r="H13" s="790">
        <v>0</v>
      </c>
      <c r="I13" s="791">
        <v>0</v>
      </c>
      <c r="J13" s="790">
        <v>196088.16873999994</v>
      </c>
      <c r="K13" s="791">
        <v>0.21353244395084464</v>
      </c>
      <c r="L13" s="790">
        <v>44798.128750000003</v>
      </c>
      <c r="M13" s="791">
        <v>6.9525701913737484E-2</v>
      </c>
      <c r="N13" s="790">
        <v>263905.76832999993</v>
      </c>
      <c r="O13" s="791">
        <v>6.232330523943308E-2</v>
      </c>
    </row>
    <row r="14" spans="1:15" ht="22.5">
      <c r="A14" s="78" t="s">
        <v>1005</v>
      </c>
      <c r="B14" s="790">
        <v>80.616600000000005</v>
      </c>
      <c r="C14" s="791">
        <v>8.2533930403218259E-5</v>
      </c>
      <c r="D14" s="790">
        <v>16.12332</v>
      </c>
      <c r="E14" s="791">
        <v>1.0792307234872657E-4</v>
      </c>
      <c r="F14" s="790">
        <v>0</v>
      </c>
      <c r="G14" s="791">
        <v>0</v>
      </c>
      <c r="H14" s="790">
        <v>0</v>
      </c>
      <c r="I14" s="791">
        <v>0</v>
      </c>
      <c r="J14" s="790">
        <v>146.90514999999999</v>
      </c>
      <c r="K14" s="791">
        <v>1.5997403571073521E-4</v>
      </c>
      <c r="L14" s="790">
        <v>0</v>
      </c>
      <c r="M14" s="791">
        <v>0</v>
      </c>
      <c r="N14" s="790">
        <v>243.64507</v>
      </c>
      <c r="O14" s="791">
        <v>5.7538591004594144E-5</v>
      </c>
    </row>
    <row r="15" spans="1:15" ht="22.5">
      <c r="A15" s="78" t="s">
        <v>1006</v>
      </c>
      <c r="B15" s="790">
        <v>0</v>
      </c>
      <c r="C15" s="791">
        <v>0</v>
      </c>
      <c r="D15" s="790">
        <v>741.59501999999975</v>
      </c>
      <c r="E15" s="791">
        <v>4.9639412352366196E-3</v>
      </c>
      <c r="F15" s="790">
        <v>0</v>
      </c>
      <c r="G15" s="791">
        <v>0</v>
      </c>
      <c r="H15" s="790">
        <v>0</v>
      </c>
      <c r="I15" s="791">
        <v>0</v>
      </c>
      <c r="J15" s="790">
        <v>16363.53932</v>
      </c>
      <c r="K15" s="791">
        <v>1.7819262452893583E-2</v>
      </c>
      <c r="L15" s="790">
        <v>0</v>
      </c>
      <c r="M15" s="791">
        <v>0</v>
      </c>
      <c r="N15" s="790">
        <v>17105.134340000001</v>
      </c>
      <c r="O15" s="791">
        <v>4.0395043858999424E-3</v>
      </c>
    </row>
    <row r="16" spans="1:15" ht="22.5">
      <c r="A16" s="789" t="s">
        <v>1007</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1008</v>
      </c>
      <c r="B17" s="790">
        <v>966.6</v>
      </c>
      <c r="C17" s="791">
        <v>9.8958895720919473E-4</v>
      </c>
      <c r="D17" s="790">
        <v>0</v>
      </c>
      <c r="E17" s="791">
        <v>0</v>
      </c>
      <c r="F17" s="790">
        <v>0</v>
      </c>
      <c r="G17" s="791">
        <v>0</v>
      </c>
      <c r="H17" s="790">
        <v>0</v>
      </c>
      <c r="I17" s="791">
        <v>0</v>
      </c>
      <c r="J17" s="790">
        <v>0</v>
      </c>
      <c r="K17" s="791">
        <v>0</v>
      </c>
      <c r="L17" s="790">
        <v>9879.1347900000001</v>
      </c>
      <c r="M17" s="791">
        <v>1.53321980122925E-2</v>
      </c>
      <c r="N17" s="790">
        <v>10845.73479</v>
      </c>
      <c r="O17" s="791">
        <v>2.5613007405653962E-3</v>
      </c>
    </row>
    <row r="18" spans="1:15" ht="22.5">
      <c r="A18" s="78" t="s">
        <v>1009</v>
      </c>
      <c r="B18" s="790">
        <v>0</v>
      </c>
      <c r="C18" s="791">
        <v>0</v>
      </c>
      <c r="D18" s="790">
        <v>0</v>
      </c>
      <c r="E18" s="791">
        <v>0</v>
      </c>
      <c r="F18" s="790">
        <v>0</v>
      </c>
      <c r="G18" s="791">
        <v>0</v>
      </c>
      <c r="H18" s="790">
        <v>0</v>
      </c>
      <c r="I18" s="791">
        <v>0</v>
      </c>
      <c r="J18" s="790">
        <v>11401.08</v>
      </c>
      <c r="K18" s="791">
        <v>1.2415335875297423E-2</v>
      </c>
      <c r="L18" s="790">
        <v>5166.3119999999999</v>
      </c>
      <c r="M18" s="791">
        <v>8.018001602474633E-3</v>
      </c>
      <c r="N18" s="790">
        <v>16567.392</v>
      </c>
      <c r="O18" s="791">
        <v>3.9125125425307598E-3</v>
      </c>
    </row>
    <row r="19" spans="1:15" ht="22.5">
      <c r="A19" s="112" t="s">
        <v>1010</v>
      </c>
      <c r="B19" s="790">
        <v>48112.138389999993</v>
      </c>
      <c r="C19" s="791">
        <v>4.9256404778051474E-2</v>
      </c>
      <c r="D19" s="790">
        <v>5717.4229399999986</v>
      </c>
      <c r="E19" s="791">
        <v>3.8270148431085456E-2</v>
      </c>
      <c r="F19" s="790">
        <v>0</v>
      </c>
      <c r="G19" s="791">
        <v>0</v>
      </c>
      <c r="H19" s="790">
        <v>641114.47348000016</v>
      </c>
      <c r="I19" s="791">
        <v>0.44083557976106641</v>
      </c>
      <c r="J19" s="790">
        <v>62719.673430000003</v>
      </c>
      <c r="K19" s="791">
        <v>6.8299302489099059E-2</v>
      </c>
      <c r="L19" s="790">
        <v>59619.321829999993</v>
      </c>
      <c r="M19" s="791">
        <v>9.2527864745952385E-2</v>
      </c>
      <c r="N19" s="790">
        <v>817283.0300700001</v>
      </c>
      <c r="O19" s="791">
        <v>0.19300745138078579</v>
      </c>
    </row>
    <row r="20" spans="1:15" ht="22.5">
      <c r="A20" s="78" t="s">
        <v>1011</v>
      </c>
      <c r="B20" s="790">
        <v>639324.85320999997</v>
      </c>
      <c r="C20" s="791">
        <v>0.65453012084213258</v>
      </c>
      <c r="D20" s="790">
        <v>111519.77716</v>
      </c>
      <c r="E20" s="791">
        <v>0.74646890210902872</v>
      </c>
      <c r="F20" s="790">
        <v>90552.738629999993</v>
      </c>
      <c r="G20" s="791">
        <v>0.99142264217661913</v>
      </c>
      <c r="H20" s="790">
        <v>810489.00493000005</v>
      </c>
      <c r="I20" s="791">
        <v>0.5572988992728336</v>
      </c>
      <c r="J20" s="790">
        <v>628639.80947999994</v>
      </c>
      <c r="K20" s="791">
        <v>0.68456447803867526</v>
      </c>
      <c r="L20" s="790">
        <v>506948.86226000002</v>
      </c>
      <c r="M20" s="791">
        <v>0.78677338689056564</v>
      </c>
      <c r="N20" s="790">
        <v>2787475.0456699999</v>
      </c>
      <c r="O20" s="791">
        <v>0.65828291370032033</v>
      </c>
    </row>
    <row r="21" spans="1:15" ht="18" customHeight="1">
      <c r="A21" s="78" t="s">
        <v>1012</v>
      </c>
      <c r="B21" s="790">
        <v>623530.01783000003</v>
      </c>
      <c r="C21" s="791">
        <v>0.63835963183635447</v>
      </c>
      <c r="D21" s="790">
        <v>29443.783160000003</v>
      </c>
      <c r="E21" s="791">
        <v>0.19708493909423724</v>
      </c>
      <c r="F21" s="790">
        <v>0</v>
      </c>
      <c r="G21" s="791">
        <v>0</v>
      </c>
      <c r="H21" s="790">
        <v>0</v>
      </c>
      <c r="I21" s="791">
        <v>0</v>
      </c>
      <c r="J21" s="790">
        <v>0</v>
      </c>
      <c r="K21" s="791">
        <v>0</v>
      </c>
      <c r="L21" s="790">
        <v>130.51282999999998</v>
      </c>
      <c r="M21" s="791">
        <v>2.0255301655871716E-4</v>
      </c>
      <c r="N21" s="790">
        <v>653104.31382000004</v>
      </c>
      <c r="O21" s="791">
        <v>0.15423542941470184</v>
      </c>
    </row>
    <row r="22" spans="1:15" ht="22.5">
      <c r="A22" s="78" t="s">
        <v>1013</v>
      </c>
      <c r="B22" s="790">
        <v>1196.3798700000002</v>
      </c>
      <c r="C22" s="791">
        <v>1.2248337554100683E-3</v>
      </c>
      <c r="D22" s="790">
        <v>34016.793809999996</v>
      </c>
      <c r="E22" s="791">
        <v>0.22769484817198588</v>
      </c>
      <c r="F22" s="790">
        <v>0</v>
      </c>
      <c r="G22" s="791">
        <v>0</v>
      </c>
      <c r="H22" s="790">
        <v>14840.98515</v>
      </c>
      <c r="I22" s="791">
        <v>1.0204783331926636E-2</v>
      </c>
      <c r="J22" s="790">
        <v>551614.25390999997</v>
      </c>
      <c r="K22" s="791">
        <v>0.60068662231071479</v>
      </c>
      <c r="L22" s="790">
        <v>425510.89205000002</v>
      </c>
      <c r="M22" s="791">
        <v>0.66038346393468117</v>
      </c>
      <c r="N22" s="790">
        <v>1027179.30479</v>
      </c>
      <c r="O22" s="791">
        <v>0.24257601398089096</v>
      </c>
    </row>
    <row r="23" spans="1:15" ht="18" customHeight="1">
      <c r="A23" s="78" t="s">
        <v>1005</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1014</v>
      </c>
      <c r="B24" s="790">
        <v>0</v>
      </c>
      <c r="C24" s="791">
        <v>0</v>
      </c>
      <c r="D24" s="790">
        <v>2440.9815199999998</v>
      </c>
      <c r="E24" s="791">
        <v>1.6338956566319129E-2</v>
      </c>
      <c r="F24" s="790">
        <v>0</v>
      </c>
      <c r="G24" s="791">
        <v>0</v>
      </c>
      <c r="H24" s="790">
        <v>0</v>
      </c>
      <c r="I24" s="791">
        <v>0</v>
      </c>
      <c r="J24" s="790">
        <v>4740.1217700000007</v>
      </c>
      <c r="K24" s="791">
        <v>5.1618095710546123E-3</v>
      </c>
      <c r="L24" s="790">
        <v>3306.96758</v>
      </c>
      <c r="M24" s="791">
        <v>5.1323403146715987E-3</v>
      </c>
      <c r="N24" s="790">
        <v>10488.070870000001</v>
      </c>
      <c r="O24" s="791">
        <v>2.4768357521706801E-3</v>
      </c>
    </row>
    <row r="25" spans="1:15" ht="22.5">
      <c r="A25" s="789" t="s">
        <v>1007</v>
      </c>
      <c r="B25" s="790">
        <v>14.055969999999999</v>
      </c>
      <c r="C25" s="791">
        <v>1.439026763383377E-5</v>
      </c>
      <c r="D25" s="790">
        <v>0</v>
      </c>
      <c r="E25" s="791">
        <v>0</v>
      </c>
      <c r="F25" s="790">
        <v>0</v>
      </c>
      <c r="G25" s="791">
        <v>0</v>
      </c>
      <c r="H25" s="790">
        <v>0</v>
      </c>
      <c r="I25" s="791">
        <v>0</v>
      </c>
      <c r="J25" s="790">
        <v>0</v>
      </c>
      <c r="K25" s="791">
        <v>0</v>
      </c>
      <c r="L25" s="790">
        <v>0</v>
      </c>
      <c r="M25" s="791">
        <v>0</v>
      </c>
      <c r="N25" s="790">
        <v>14.055969999999999</v>
      </c>
      <c r="O25" s="791">
        <v>3.3194216037404123E-6</v>
      </c>
    </row>
    <row r="26" spans="1:15" ht="22.5">
      <c r="A26" s="789" t="s">
        <v>1015</v>
      </c>
      <c r="B26" s="790">
        <v>14584.399539999999</v>
      </c>
      <c r="C26" s="791">
        <v>1.4931264982734178E-2</v>
      </c>
      <c r="D26" s="790">
        <v>43992.960760000002</v>
      </c>
      <c r="E26" s="791">
        <v>0.29447133015633065</v>
      </c>
      <c r="F26" s="790">
        <v>90552.738629999993</v>
      </c>
      <c r="G26" s="791">
        <v>0.99142264217661913</v>
      </c>
      <c r="H26" s="790">
        <v>0</v>
      </c>
      <c r="I26" s="791">
        <v>0</v>
      </c>
      <c r="J26" s="790">
        <v>3990.00405</v>
      </c>
      <c r="K26" s="791">
        <v>4.3449603392439144E-3</v>
      </c>
      <c r="L26" s="790">
        <v>75509.642460000003</v>
      </c>
      <c r="M26" s="791">
        <v>0.11718928981574604</v>
      </c>
      <c r="N26" s="790">
        <v>228629.74543999997</v>
      </c>
      <c r="O26" s="791">
        <v>5.3992610703580544E-2</v>
      </c>
    </row>
    <row r="27" spans="1:15" ht="22.5">
      <c r="A27" s="78" t="s">
        <v>1009</v>
      </c>
      <c r="B27" s="790">
        <v>0</v>
      </c>
      <c r="C27" s="791">
        <v>0</v>
      </c>
      <c r="D27" s="790">
        <v>1625.2579099999998</v>
      </c>
      <c r="E27" s="791">
        <v>1.0878828120155781E-2</v>
      </c>
      <c r="F27" s="790">
        <v>0</v>
      </c>
      <c r="G27" s="791">
        <v>0</v>
      </c>
      <c r="H27" s="790">
        <v>795648.01978000009</v>
      </c>
      <c r="I27" s="791">
        <v>0.54709411594090696</v>
      </c>
      <c r="J27" s="790">
        <v>68295.429749999996</v>
      </c>
      <c r="K27" s="791">
        <v>7.4371085817661997E-2</v>
      </c>
      <c r="L27" s="790">
        <v>2490.8473399999998</v>
      </c>
      <c r="M27" s="791">
        <v>3.8657398089081097E-3</v>
      </c>
      <c r="N27" s="790">
        <v>868059.55478000012</v>
      </c>
      <c r="O27" s="791">
        <v>0.20499870442737261</v>
      </c>
    </row>
    <row r="28" spans="1:15" ht="22.5">
      <c r="A28" s="78" t="s">
        <v>1010</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1016</v>
      </c>
      <c r="B29" s="790">
        <v>8.3000000000000001E-3</v>
      </c>
      <c r="C29" s="791">
        <v>8.4974015568345911E-9</v>
      </c>
      <c r="D29" s="790">
        <v>0</v>
      </c>
      <c r="E29" s="791">
        <v>0</v>
      </c>
      <c r="F29" s="790">
        <v>0</v>
      </c>
      <c r="G29" s="791">
        <v>0</v>
      </c>
      <c r="H29" s="790">
        <v>0</v>
      </c>
      <c r="I29" s="791">
        <v>0</v>
      </c>
      <c r="J29" s="790">
        <v>123.77747000000001</v>
      </c>
      <c r="K29" s="791">
        <v>1.3478888524986674E-4</v>
      </c>
      <c r="L29" s="790">
        <v>0</v>
      </c>
      <c r="M29" s="791">
        <v>0</v>
      </c>
      <c r="N29" s="790">
        <v>123.78577000000001</v>
      </c>
      <c r="O29" s="791">
        <v>2.9232928013765108E-5</v>
      </c>
    </row>
    <row r="30" spans="1:15" ht="21.75">
      <c r="A30" s="112" t="s">
        <v>1017</v>
      </c>
      <c r="B30" s="855">
        <v>986829.09178999974</v>
      </c>
      <c r="C30" s="856">
        <v>1.0102991639645795</v>
      </c>
      <c r="D30" s="855">
        <v>150185.75465000002</v>
      </c>
      <c r="E30" s="856">
        <v>1.0052835312355055</v>
      </c>
      <c r="F30" s="855">
        <v>91600.989610000004</v>
      </c>
      <c r="G30" s="856">
        <v>1.0028994872944932</v>
      </c>
      <c r="H30" s="855">
        <v>1459586.5659700003</v>
      </c>
      <c r="I30" s="856">
        <v>1.0036237156341805</v>
      </c>
      <c r="J30" s="855">
        <v>934806.52125999983</v>
      </c>
      <c r="K30" s="856">
        <v>1.0179682047543968</v>
      </c>
      <c r="L30" s="855">
        <v>647208.59533000062</v>
      </c>
      <c r="M30" s="856">
        <v>1.0044533807658733</v>
      </c>
      <c r="N30" s="855">
        <v>4270217.5194099993</v>
      </c>
      <c r="O30" s="856">
        <v>1.0084435500787456</v>
      </c>
    </row>
    <row r="31" spans="1:15" ht="22.5">
      <c r="A31" s="78" t="s">
        <v>1018</v>
      </c>
      <c r="B31" s="790">
        <v>10059.906000000001</v>
      </c>
      <c r="C31" s="791">
        <v>1.0299163964579475E-2</v>
      </c>
      <c r="D31" s="790">
        <v>789.34062000000006</v>
      </c>
      <c r="E31" s="791">
        <v>5.2835312355053853E-3</v>
      </c>
      <c r="F31" s="790">
        <v>264.82803999999999</v>
      </c>
      <c r="G31" s="791">
        <v>2.8994872944932753E-3</v>
      </c>
      <c r="H31" s="790">
        <v>5270.0295699999988</v>
      </c>
      <c r="I31" s="791">
        <v>3.6237156341805575E-3</v>
      </c>
      <c r="J31" s="790">
        <v>16500.313959999996</v>
      </c>
      <c r="K31" s="791">
        <v>1.7968204754396849E-2</v>
      </c>
      <c r="L31" s="790">
        <v>2869.4873899999993</v>
      </c>
      <c r="M31" s="791">
        <v>4.4533807658733628E-3</v>
      </c>
      <c r="N31" s="790">
        <v>35753.905579999999</v>
      </c>
      <c r="O31" s="791">
        <v>8.4435500787456777E-3</v>
      </c>
    </row>
    <row r="32" spans="1:15" ht="26.25" customHeight="1">
      <c r="A32" s="533" t="s">
        <v>1019</v>
      </c>
      <c r="B32" s="534">
        <v>976769.18578999978</v>
      </c>
      <c r="C32" s="535">
        <v>1</v>
      </c>
      <c r="D32" s="534">
        <v>149396.41403000001</v>
      </c>
      <c r="E32" s="535">
        <v>1</v>
      </c>
      <c r="F32" s="534">
        <v>91336.161570000011</v>
      </c>
      <c r="G32" s="535">
        <v>1</v>
      </c>
      <c r="H32" s="534">
        <v>1454316.5364000003</v>
      </c>
      <c r="I32" s="535">
        <v>1</v>
      </c>
      <c r="J32" s="534">
        <v>918306.20729999989</v>
      </c>
      <c r="K32" s="535">
        <v>1</v>
      </c>
      <c r="L32" s="534">
        <v>644339.1079400006</v>
      </c>
      <c r="M32" s="535">
        <v>1</v>
      </c>
      <c r="N32" s="534">
        <v>4234463.6138299992</v>
      </c>
      <c r="O32" s="535">
        <v>1</v>
      </c>
    </row>
    <row r="33" spans="1:15" ht="22.5">
      <c r="A33" s="78" t="s">
        <v>1020</v>
      </c>
      <c r="B33" s="790">
        <v>1.169</v>
      </c>
      <c r="C33" s="791">
        <v>1.1968027011975466E-6</v>
      </c>
      <c r="D33" s="790">
        <v>3.4095699999999995</v>
      </c>
      <c r="E33" s="791">
        <v>2.282230147314868E-5</v>
      </c>
      <c r="F33" s="790">
        <v>0</v>
      </c>
      <c r="G33" s="791">
        <v>0</v>
      </c>
      <c r="H33" s="790">
        <v>0</v>
      </c>
      <c r="I33" s="791">
        <v>0</v>
      </c>
      <c r="J33" s="790">
        <v>0</v>
      </c>
      <c r="K33" s="791">
        <v>0</v>
      </c>
      <c r="L33" s="790">
        <v>1234.7319600000001</v>
      </c>
      <c r="M33" s="791">
        <v>1.9162766077439079E-3</v>
      </c>
      <c r="N33" s="790">
        <v>1239.31053</v>
      </c>
      <c r="O33" s="791">
        <v>2.9267237672142023E-4</v>
      </c>
    </row>
    <row r="34" spans="1:15" ht="33">
      <c r="A34" s="78" t="s">
        <v>1021</v>
      </c>
      <c r="B34" s="790">
        <v>0</v>
      </c>
      <c r="C34" s="791">
        <v>0</v>
      </c>
      <c r="D34" s="790">
        <v>0</v>
      </c>
      <c r="E34" s="791">
        <v>0</v>
      </c>
      <c r="F34" s="790">
        <v>0</v>
      </c>
      <c r="G34" s="791">
        <v>0</v>
      </c>
      <c r="H34" s="790">
        <v>0</v>
      </c>
      <c r="I34" s="791">
        <v>0</v>
      </c>
      <c r="J34" s="790">
        <v>0</v>
      </c>
      <c r="K34" s="791">
        <v>0</v>
      </c>
      <c r="L34" s="790">
        <v>0</v>
      </c>
      <c r="M34" s="791">
        <v>0</v>
      </c>
      <c r="N34" s="790">
        <v>0</v>
      </c>
      <c r="O34" s="791">
        <v>0</v>
      </c>
    </row>
    <row r="35" spans="1:15" ht="12.75" customHeight="1">
      <c r="A35" s="21" t="s">
        <v>373</v>
      </c>
      <c r="B35" s="75"/>
      <c r="D35" s="75"/>
      <c r="J35" s="75"/>
    </row>
    <row r="36" spans="1:15" ht="12.75" customHeight="1">
      <c r="A36" s="39" t="s">
        <v>423</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673</v>
      </c>
      <c r="H41" s="121" t="str">
        <f>O1</f>
        <v>Veljača 2026.</v>
      </c>
      <c r="I41" s="1014"/>
    </row>
    <row r="42" spans="1:15">
      <c r="A42" s="494" t="s">
        <v>674</v>
      </c>
      <c r="H42" s="488" t="str">
        <f>O2</f>
        <v>February 2026</v>
      </c>
      <c r="I42" s="500"/>
    </row>
    <row r="43" spans="1:15" ht="12.75" customHeight="1">
      <c r="H43"/>
      <c r="I43" s="178"/>
    </row>
    <row r="44" spans="1:15">
      <c r="H44" s="13" t="s">
        <v>1250</v>
      </c>
      <c r="I44" s="26"/>
    </row>
    <row r="45" spans="1:15" ht="22.5">
      <c r="A45" s="1253" t="s">
        <v>424</v>
      </c>
      <c r="B45" s="536" t="s">
        <v>394</v>
      </c>
      <c r="C45" s="536" t="s">
        <v>395</v>
      </c>
      <c r="D45" s="536" t="s">
        <v>396</v>
      </c>
      <c r="E45" s="536" t="s">
        <v>1337</v>
      </c>
      <c r="F45" s="1013" t="s">
        <v>397</v>
      </c>
      <c r="G45" s="1013" t="s">
        <v>426</v>
      </c>
      <c r="H45" s="1013" t="s">
        <v>399</v>
      </c>
      <c r="I45" s="1015"/>
    </row>
    <row r="46" spans="1:15" ht="22.5">
      <c r="A46" s="1253"/>
      <c r="B46" s="537" t="s">
        <v>425</v>
      </c>
      <c r="C46" s="537" t="s">
        <v>425</v>
      </c>
      <c r="D46" s="537" t="s">
        <v>425</v>
      </c>
      <c r="E46" s="537" t="s">
        <v>425</v>
      </c>
      <c r="F46" s="537" t="s">
        <v>425</v>
      </c>
      <c r="G46" s="537" t="s">
        <v>425</v>
      </c>
      <c r="H46" s="537" t="s">
        <v>425</v>
      </c>
      <c r="I46" s="1016"/>
    </row>
    <row r="47" spans="1:15" ht="22.5">
      <c r="A47" s="78" t="s">
        <v>427</v>
      </c>
      <c r="B47" s="400">
        <v>49182.36793</v>
      </c>
      <c r="C47" s="400">
        <v>3361.8572100000006</v>
      </c>
      <c r="D47" s="400">
        <v>1656.0452300000002</v>
      </c>
      <c r="E47" s="400">
        <v>96887.114690000002</v>
      </c>
      <c r="F47" s="400">
        <v>33208.15726</v>
      </c>
      <c r="G47" s="400">
        <v>17390.093779999999</v>
      </c>
      <c r="H47" s="1025">
        <f>SUM(B47:G47)</f>
        <v>201685.6361</v>
      </c>
      <c r="I47" s="1017"/>
    </row>
    <row r="48" spans="1:15" ht="22.5">
      <c r="A48" s="401" t="s">
        <v>428</v>
      </c>
      <c r="B48" s="400">
        <v>15123.35277</v>
      </c>
      <c r="C48" s="400">
        <v>3175.6581399999995</v>
      </c>
      <c r="D48" s="400">
        <v>2210.4764200000013</v>
      </c>
      <c r="E48" s="400">
        <v>86895.538849999983</v>
      </c>
      <c r="F48" s="400">
        <v>21249.323299999996</v>
      </c>
      <c r="G48" s="400">
        <v>3777.9740899999988</v>
      </c>
      <c r="H48" s="1025">
        <f>SUM(B48:G48)</f>
        <v>132432.32356999998</v>
      </c>
      <c r="I48" s="1017"/>
    </row>
    <row r="49" spans="1:15" ht="21.75">
      <c r="A49" s="533" t="s">
        <v>429</v>
      </c>
      <c r="B49" s="538">
        <f>B47-B48</f>
        <v>34059.015160000003</v>
      </c>
      <c r="C49" s="538">
        <f t="shared" ref="C49:D49" si="0">C47-C48</f>
        <v>186.19907000000103</v>
      </c>
      <c r="D49" s="538">
        <f t="shared" si="0"/>
        <v>-554.43119000000115</v>
      </c>
      <c r="E49" s="538">
        <f>E47-E48</f>
        <v>9991.5758400000195</v>
      </c>
      <c r="F49" s="538">
        <f>F47-F48</f>
        <v>11958.833960000004</v>
      </c>
      <c r="G49" s="538">
        <f>G47-G48</f>
        <v>13612.11969</v>
      </c>
      <c r="H49" s="538">
        <f>H47-H48</f>
        <v>69253.312530000025</v>
      </c>
      <c r="I49" s="1018"/>
    </row>
    <row r="50" spans="1:15" ht="12.75" customHeight="1">
      <c r="A50" s="21" t="s">
        <v>373</v>
      </c>
    </row>
    <row r="51" spans="1:15" ht="12.75" customHeight="1">
      <c r="A51" s="39" t="s">
        <v>423</v>
      </c>
    </row>
    <row r="52" spans="1:15" ht="12.75" customHeight="1"/>
    <row r="53" spans="1:15" ht="12.75" customHeight="1">
      <c r="A53" s="570" t="s">
        <v>81</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1579</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3" t="s">
        <v>675</v>
      </c>
      <c r="F1" s="251" t="s">
        <v>202</v>
      </c>
      <c r="G1" s="141" t="s">
        <v>1607</v>
      </c>
    </row>
    <row r="2" spans="1:13">
      <c r="A2" s="490" t="s">
        <v>676</v>
      </c>
      <c r="F2" s="491" t="s">
        <v>203</v>
      </c>
      <c r="G2" s="492" t="s">
        <v>1608</v>
      </c>
    </row>
    <row r="3" spans="1:13" ht="12.75" customHeight="1"/>
    <row r="4" spans="1:13" ht="12.75" customHeight="1">
      <c r="C4" s="167"/>
      <c r="G4" s="140" t="s">
        <v>1251</v>
      </c>
    </row>
    <row r="5" spans="1:13" ht="22.5" customHeight="1">
      <c r="A5" s="522" t="s">
        <v>378</v>
      </c>
      <c r="B5" s="522" t="s">
        <v>379</v>
      </c>
      <c r="C5" s="522" t="s">
        <v>369</v>
      </c>
      <c r="D5" s="522" t="s">
        <v>380</v>
      </c>
      <c r="E5" s="522"/>
      <c r="F5" s="522" t="s">
        <v>381</v>
      </c>
      <c r="G5" s="522" t="s">
        <v>382</v>
      </c>
    </row>
    <row r="6" spans="1:13" ht="12.75" customHeight="1">
      <c r="A6" s="98" t="s">
        <v>78</v>
      </c>
      <c r="B6" s="170">
        <v>47572962490</v>
      </c>
      <c r="C6" s="257" t="s">
        <v>146</v>
      </c>
      <c r="D6" s="98" t="s">
        <v>77</v>
      </c>
      <c r="E6" s="98"/>
      <c r="F6" s="100">
        <v>1807255.66</v>
      </c>
      <c r="G6" s="101">
        <v>25.783999999999999</v>
      </c>
      <c r="J6" s="116"/>
      <c r="K6" s="174"/>
      <c r="L6" s="116"/>
      <c r="M6" s="116"/>
    </row>
    <row r="7" spans="1:13" ht="12.75" customHeight="1">
      <c r="A7" s="98" t="s">
        <v>915</v>
      </c>
      <c r="B7" s="170">
        <v>97433886648</v>
      </c>
      <c r="C7" s="257" t="s">
        <v>148</v>
      </c>
      <c r="D7" s="98" t="s">
        <v>102</v>
      </c>
      <c r="E7" s="98"/>
      <c r="F7" s="100">
        <v>4086386.67</v>
      </c>
      <c r="G7" s="101">
        <v>98.568299999999994</v>
      </c>
      <c r="J7" s="116"/>
      <c r="K7" s="174"/>
      <c r="L7" s="116"/>
      <c r="M7" s="116"/>
    </row>
    <row r="8" spans="1:13" ht="12.75" customHeight="1">
      <c r="A8" s="98" t="s">
        <v>779</v>
      </c>
      <c r="B8" s="170" t="s">
        <v>781</v>
      </c>
      <c r="C8" s="257" t="s">
        <v>782</v>
      </c>
      <c r="D8" s="117" t="s">
        <v>780</v>
      </c>
      <c r="E8" s="98"/>
      <c r="F8" s="100">
        <v>51672781.020000003</v>
      </c>
      <c r="G8" s="101">
        <v>31.103000000000002</v>
      </c>
      <c r="J8" s="116"/>
      <c r="K8" s="174"/>
      <c r="L8" s="116"/>
      <c r="M8" s="116"/>
    </row>
    <row r="9" spans="1:13" ht="12.75" customHeight="1">
      <c r="A9" s="98" t="s">
        <v>795</v>
      </c>
      <c r="B9" s="170">
        <v>75398635234</v>
      </c>
      <c r="C9" s="257" t="s">
        <v>783</v>
      </c>
      <c r="D9" s="117" t="s">
        <v>163</v>
      </c>
      <c r="E9" s="98"/>
      <c r="F9" s="100">
        <v>7922091.3300000001</v>
      </c>
      <c r="G9" s="101">
        <v>918.83199999999999</v>
      </c>
      <c r="J9" s="116"/>
      <c r="K9" s="174"/>
      <c r="L9" s="116"/>
      <c r="M9" s="116"/>
    </row>
    <row r="10" spans="1:13" ht="12.75" customHeight="1">
      <c r="A10" s="98" t="s">
        <v>1253</v>
      </c>
      <c r="B10" s="170" t="s">
        <v>1272</v>
      </c>
      <c r="C10" s="257" t="s">
        <v>1273</v>
      </c>
      <c r="D10" s="117" t="s">
        <v>163</v>
      </c>
      <c r="E10" s="117"/>
      <c r="F10" s="102">
        <v>13481947.67</v>
      </c>
      <c r="G10" s="101">
        <v>108.9914</v>
      </c>
      <c r="J10" s="116"/>
      <c r="K10" s="174"/>
      <c r="L10" s="116"/>
      <c r="M10" s="116"/>
    </row>
    <row r="11" spans="1:13" s="242" customFormat="1" ht="12.75" customHeight="1">
      <c r="A11" s="98" t="s">
        <v>136</v>
      </c>
      <c r="B11" s="170">
        <v>57255663752</v>
      </c>
      <c r="C11" s="257" t="s">
        <v>147</v>
      </c>
      <c r="D11" s="117" t="s">
        <v>163</v>
      </c>
      <c r="E11" s="117"/>
      <c r="F11" s="102">
        <v>1241879.54</v>
      </c>
      <c r="G11" s="101">
        <v>23.2288</v>
      </c>
      <c r="J11" s="116"/>
      <c r="K11" s="174"/>
      <c r="L11" s="116"/>
      <c r="M11" s="116"/>
    </row>
    <row r="12" spans="1:13" ht="18.75" customHeight="1">
      <c r="A12" s="528" t="s">
        <v>383</v>
      </c>
      <c r="B12" s="540"/>
      <c r="C12" s="541"/>
      <c r="D12" s="529"/>
      <c r="E12" s="529"/>
      <c r="F12" s="530">
        <f>SUM(F6:F11)</f>
        <v>80212341.890000001</v>
      </c>
      <c r="G12" s="542"/>
      <c r="J12" s="116"/>
      <c r="L12" s="116"/>
      <c r="M12" s="116"/>
    </row>
    <row r="13" spans="1:13" s="994" customFormat="1" ht="18.75" customHeight="1">
      <c r="A13" s="1020" t="s">
        <v>1626</v>
      </c>
    </row>
    <row r="14" spans="1:13" ht="12.75" customHeight="1">
      <c r="A14" s="21" t="s">
        <v>365</v>
      </c>
    </row>
    <row r="15" spans="1:13" ht="12.75" customHeight="1">
      <c r="A15" s="45" t="s">
        <v>384</v>
      </c>
    </row>
    <row r="16" spans="1:13" s="994" customFormat="1" ht="12.75" customHeight="1">
      <c r="A16" s="1020"/>
    </row>
    <row r="17" spans="1:7" ht="12.75" customHeight="1">
      <c r="A17" s="123" t="s">
        <v>677</v>
      </c>
      <c r="G17" s="141" t="s">
        <v>1607</v>
      </c>
    </row>
    <row r="18" spans="1:7" ht="12.75" customHeight="1">
      <c r="A18" s="490" t="s">
        <v>678</v>
      </c>
      <c r="G18" s="492" t="s">
        <v>1608</v>
      </c>
    </row>
    <row r="19" spans="1:7" ht="12.75" customHeight="1">
      <c r="A19" s="52"/>
    </row>
    <row r="20" spans="1:7" ht="12.75" customHeight="1">
      <c r="A20" s="52"/>
      <c r="G20" s="902" t="s">
        <v>1251</v>
      </c>
    </row>
    <row r="21" spans="1:7" ht="21.75">
      <c r="A21" s="522" t="s">
        <v>385</v>
      </c>
      <c r="B21" s="522" t="s">
        <v>379</v>
      </c>
      <c r="C21" s="522" t="s">
        <v>369</v>
      </c>
      <c r="D21" s="522" t="s">
        <v>380</v>
      </c>
      <c r="E21" s="522" t="s">
        <v>386</v>
      </c>
      <c r="F21" s="522" t="s">
        <v>381</v>
      </c>
      <c r="G21" s="522" t="s">
        <v>382</v>
      </c>
    </row>
    <row r="22" spans="1:7">
      <c r="A22" s="98" t="s">
        <v>185</v>
      </c>
      <c r="B22" s="170" t="s">
        <v>190</v>
      </c>
      <c r="C22" s="257" t="s">
        <v>191</v>
      </c>
      <c r="D22" s="98" t="s">
        <v>77</v>
      </c>
      <c r="E22" s="99"/>
      <c r="F22" s="102">
        <v>571120.14</v>
      </c>
      <c r="G22" s="1113">
        <v>17.9803</v>
      </c>
    </row>
    <row r="23" spans="1:7" s="994" customFormat="1">
      <c r="A23" s="117" t="s">
        <v>1469</v>
      </c>
      <c r="B23" s="170" t="s">
        <v>1472</v>
      </c>
      <c r="C23" s="257" t="s">
        <v>1473</v>
      </c>
      <c r="D23" s="98" t="s">
        <v>77</v>
      </c>
      <c r="E23" s="99"/>
      <c r="F23" s="102">
        <v>2342317.33</v>
      </c>
      <c r="G23" s="1113">
        <v>218.89009999999999</v>
      </c>
    </row>
    <row r="24" spans="1:7" s="994" customFormat="1">
      <c r="A24" s="117" t="s">
        <v>1616</v>
      </c>
      <c r="B24" s="170"/>
      <c r="C24" s="257"/>
      <c r="D24" s="98" t="s">
        <v>77</v>
      </c>
      <c r="E24" s="99"/>
      <c r="F24" s="102">
        <v>1059523.68</v>
      </c>
      <c r="G24" s="1113">
        <v>98.145300000000006</v>
      </c>
    </row>
    <row r="25" spans="1:7" s="994" customFormat="1">
      <c r="A25" s="117" t="s">
        <v>186</v>
      </c>
      <c r="B25" s="170" t="s">
        <v>192</v>
      </c>
      <c r="C25" s="257" t="s">
        <v>193</v>
      </c>
      <c r="D25" s="98" t="s">
        <v>189</v>
      </c>
      <c r="E25" s="99"/>
      <c r="F25" s="102">
        <v>33656287.130000003</v>
      </c>
      <c r="G25" s="1113">
        <v>137.7123</v>
      </c>
    </row>
    <row r="26" spans="1:7">
      <c r="A26" s="98" t="s">
        <v>187</v>
      </c>
      <c r="B26" s="170" t="s">
        <v>194</v>
      </c>
      <c r="C26" s="257" t="s">
        <v>195</v>
      </c>
      <c r="D26" s="98" t="s">
        <v>189</v>
      </c>
      <c r="E26" s="99"/>
      <c r="F26" s="102">
        <v>3134673.6</v>
      </c>
      <c r="G26" s="1113">
        <v>134.11340000000001</v>
      </c>
    </row>
    <row r="27" spans="1:7">
      <c r="A27" s="98" t="s">
        <v>1028</v>
      </c>
      <c r="B27" s="170" t="s">
        <v>1144</v>
      </c>
      <c r="C27" s="257" t="s">
        <v>1145</v>
      </c>
      <c r="D27" s="98" t="s">
        <v>189</v>
      </c>
      <c r="E27" s="99"/>
      <c r="F27" s="102">
        <v>6234450.9500000002</v>
      </c>
      <c r="G27" s="1113">
        <v>160.5976</v>
      </c>
    </row>
    <row r="28" spans="1:7">
      <c r="A28" s="98" t="s">
        <v>188</v>
      </c>
      <c r="B28" s="170" t="s">
        <v>196</v>
      </c>
      <c r="C28" s="257" t="s">
        <v>197</v>
      </c>
      <c r="D28" s="98" t="s">
        <v>189</v>
      </c>
      <c r="E28" s="99"/>
      <c r="F28" s="102">
        <v>737110.19</v>
      </c>
      <c r="G28" s="1113">
        <v>22.008099999999999</v>
      </c>
    </row>
    <row r="29" spans="1:7" s="242" customFormat="1">
      <c r="A29" s="117" t="s">
        <v>1217</v>
      </c>
      <c r="B29" s="170" t="s">
        <v>1221</v>
      </c>
      <c r="C29" s="257" t="s">
        <v>1222</v>
      </c>
      <c r="D29" s="98" t="s">
        <v>1187</v>
      </c>
      <c r="E29" s="99"/>
      <c r="F29" s="102">
        <v>785.93</v>
      </c>
      <c r="G29" s="1113">
        <v>17.503299999999999</v>
      </c>
    </row>
    <row r="30" spans="1:7" s="242" customFormat="1">
      <c r="A30" s="117" t="s">
        <v>1218</v>
      </c>
      <c r="B30" s="170" t="s">
        <v>1223</v>
      </c>
      <c r="C30" s="257" t="s">
        <v>1224</v>
      </c>
      <c r="D30" s="98" t="s">
        <v>1187</v>
      </c>
      <c r="E30" s="99"/>
      <c r="F30" s="102">
        <v>772.69</v>
      </c>
      <c r="G30" s="1113">
        <v>17.208400000000001</v>
      </c>
    </row>
    <row r="31" spans="1:7" s="994" customFormat="1">
      <c r="A31" s="98" t="s">
        <v>1152</v>
      </c>
      <c r="B31" s="170" t="s">
        <v>1184</v>
      </c>
      <c r="C31" s="257" t="s">
        <v>1185</v>
      </c>
      <c r="D31" s="98" t="s">
        <v>1153</v>
      </c>
      <c r="E31" s="99"/>
      <c r="F31" s="102" t="s">
        <v>138</v>
      </c>
      <c r="G31" s="1113" t="s">
        <v>138</v>
      </c>
    </row>
    <row r="32" spans="1:7" s="242" customFormat="1">
      <c r="A32" s="117" t="s">
        <v>1349</v>
      </c>
      <c r="B32" s="170" t="s">
        <v>1355</v>
      </c>
      <c r="C32" s="257" t="s">
        <v>1356</v>
      </c>
      <c r="D32" s="98" t="s">
        <v>139</v>
      </c>
      <c r="E32" s="99"/>
      <c r="F32" s="102">
        <v>1853512.62</v>
      </c>
      <c r="G32" s="1113">
        <v>211.37110000000001</v>
      </c>
    </row>
    <row r="33" spans="1:7" s="994" customFormat="1">
      <c r="A33" s="98" t="s">
        <v>1350</v>
      </c>
      <c r="B33" s="170" t="s">
        <v>1357</v>
      </c>
      <c r="C33" s="257" t="s">
        <v>1358</v>
      </c>
      <c r="D33" s="98" t="s">
        <v>139</v>
      </c>
      <c r="E33" s="99"/>
      <c r="F33" s="102">
        <v>6771117.9199999999</v>
      </c>
      <c r="G33" s="1113">
        <v>216.37530000000001</v>
      </c>
    </row>
    <row r="34" spans="1:7" s="994" customFormat="1">
      <c r="A34" s="98" t="s">
        <v>1604</v>
      </c>
      <c r="B34" s="170" t="s">
        <v>1609</v>
      </c>
      <c r="C34" s="257" t="s">
        <v>1610</v>
      </c>
      <c r="D34" s="98" t="s">
        <v>1603</v>
      </c>
      <c r="E34" s="99"/>
      <c r="F34" s="102">
        <v>292968.40000000002</v>
      </c>
      <c r="G34" s="1113">
        <v>1236.3345999999999</v>
      </c>
    </row>
    <row r="35" spans="1:7" s="994" customFormat="1">
      <c r="A35" s="98" t="s">
        <v>164</v>
      </c>
      <c r="B35" s="170" t="s">
        <v>165</v>
      </c>
      <c r="C35" s="257" t="s">
        <v>166</v>
      </c>
      <c r="D35" s="98" t="s">
        <v>163</v>
      </c>
      <c r="E35" s="99" t="s">
        <v>113</v>
      </c>
      <c r="F35" s="102">
        <v>2443863.06</v>
      </c>
      <c r="G35" s="1113">
        <v>24.26</v>
      </c>
    </row>
    <row r="36" spans="1:7">
      <c r="A36" s="98"/>
      <c r="B36" s="170"/>
      <c r="C36" s="257"/>
      <c r="D36" s="98"/>
      <c r="E36" s="99" t="s">
        <v>114</v>
      </c>
      <c r="F36" s="102">
        <v>3428643.12</v>
      </c>
      <c r="G36" s="1113">
        <v>22.19</v>
      </c>
    </row>
    <row r="37" spans="1:7" ht="12.75" customHeight="1">
      <c r="A37" s="98" t="s">
        <v>1301</v>
      </c>
      <c r="B37" s="170" t="s">
        <v>1359</v>
      </c>
      <c r="C37" s="257" t="s">
        <v>1360</v>
      </c>
      <c r="D37" s="98" t="s">
        <v>163</v>
      </c>
      <c r="E37" s="99"/>
      <c r="F37" s="102">
        <v>57638415.159999996</v>
      </c>
      <c r="G37" s="1113">
        <v>117.77979999999999</v>
      </c>
    </row>
    <row r="38" spans="1:7" s="994" customFormat="1" ht="12.75" customHeight="1">
      <c r="A38" s="98" t="s">
        <v>1351</v>
      </c>
      <c r="B38" s="170" t="s">
        <v>1361</v>
      </c>
      <c r="C38" s="257" t="s">
        <v>1362</v>
      </c>
      <c r="D38" s="98" t="s">
        <v>163</v>
      </c>
      <c r="E38" s="99"/>
      <c r="F38" s="102">
        <v>1162951.8799999999</v>
      </c>
      <c r="G38" s="1113">
        <v>107.11</v>
      </c>
    </row>
    <row r="39" spans="1:7" s="994" customFormat="1" ht="12.75" customHeight="1">
      <c r="A39" s="98" t="s">
        <v>1617</v>
      </c>
      <c r="B39" s="170"/>
      <c r="C39" s="257"/>
      <c r="D39" s="98" t="s">
        <v>163</v>
      </c>
      <c r="E39" s="99"/>
      <c r="F39" s="102">
        <v>9611427.2200000007</v>
      </c>
      <c r="G39" s="1113">
        <v>94.773200000000003</v>
      </c>
    </row>
    <row r="40" spans="1:7" s="994" customFormat="1" ht="12.75" customHeight="1">
      <c r="A40" s="98" t="s">
        <v>1449</v>
      </c>
      <c r="B40" s="170" t="s">
        <v>1474</v>
      </c>
      <c r="C40" s="257" t="s">
        <v>1475</v>
      </c>
      <c r="D40" s="98" t="s">
        <v>163</v>
      </c>
      <c r="E40" s="99"/>
      <c r="F40" s="102">
        <v>512450.93</v>
      </c>
      <c r="G40" s="1113">
        <v>59.140700000000002</v>
      </c>
    </row>
    <row r="41" spans="1:7" s="994" customFormat="1" ht="12.75" customHeight="1">
      <c r="A41" s="98" t="s">
        <v>1618</v>
      </c>
      <c r="B41" s="170"/>
      <c r="C41" s="257"/>
      <c r="D41" s="98"/>
      <c r="E41" s="99"/>
      <c r="F41" s="102">
        <v>4912636.88</v>
      </c>
      <c r="G41" s="1113">
        <v>106.56480000000001</v>
      </c>
    </row>
    <row r="42" spans="1:7" s="994" customFormat="1" ht="12.75" customHeight="1">
      <c r="A42" s="98" t="s">
        <v>1352</v>
      </c>
      <c r="B42" s="170" t="s">
        <v>1363</v>
      </c>
      <c r="C42" s="257" t="s">
        <v>1364</v>
      </c>
      <c r="D42" s="98" t="s">
        <v>163</v>
      </c>
      <c r="E42" s="99"/>
      <c r="F42" s="102">
        <v>2156238.6800000002</v>
      </c>
      <c r="G42" s="1113">
        <v>168.5924</v>
      </c>
    </row>
    <row r="43" spans="1:7" ht="12.75" customHeight="1">
      <c r="A43" s="117" t="s">
        <v>167</v>
      </c>
      <c r="B43" s="170" t="s">
        <v>168</v>
      </c>
      <c r="C43" s="257" t="s">
        <v>169</v>
      </c>
      <c r="D43" s="117" t="s">
        <v>111</v>
      </c>
      <c r="E43" s="117"/>
      <c r="F43" s="102">
        <v>8014715.5199999996</v>
      </c>
      <c r="G43" s="1113">
        <v>1.1361000000000001</v>
      </c>
    </row>
    <row r="44" spans="1:7" s="994" customFormat="1" ht="12.75" customHeight="1">
      <c r="A44" s="117" t="s">
        <v>1619</v>
      </c>
      <c r="B44" s="170"/>
      <c r="C44" s="257"/>
      <c r="D44" s="117" t="s">
        <v>1620</v>
      </c>
      <c r="E44" s="117"/>
      <c r="F44" s="102">
        <v>30418415.829999998</v>
      </c>
      <c r="G44" s="1113">
        <v>100.65</v>
      </c>
    </row>
    <row r="45" spans="1:7" s="994" customFormat="1" ht="12.75" customHeight="1">
      <c r="A45" s="117" t="s">
        <v>1470</v>
      </c>
      <c r="B45" s="170" t="s">
        <v>1476</v>
      </c>
      <c r="C45" s="257" t="s">
        <v>1477</v>
      </c>
      <c r="D45" s="117" t="s">
        <v>1482</v>
      </c>
      <c r="E45" s="117"/>
      <c r="F45" s="102">
        <v>10239438.23</v>
      </c>
      <c r="G45" s="1113">
        <v>105.68170000000001</v>
      </c>
    </row>
    <row r="46" spans="1:7" s="994" customFormat="1" ht="12.75" customHeight="1">
      <c r="A46" s="98" t="s">
        <v>1621</v>
      </c>
      <c r="B46" s="170"/>
      <c r="C46" s="257"/>
      <c r="D46" s="117" t="s">
        <v>1482</v>
      </c>
      <c r="E46" s="117"/>
      <c r="F46" s="102">
        <v>1645285.1</v>
      </c>
      <c r="G46" s="1113">
        <v>102.7206</v>
      </c>
    </row>
    <row r="47" spans="1:7" s="994" customFormat="1" ht="12.75" customHeight="1">
      <c r="A47" s="117" t="s">
        <v>824</v>
      </c>
      <c r="B47" s="170" t="s">
        <v>825</v>
      </c>
      <c r="C47" s="257" t="s">
        <v>826</v>
      </c>
      <c r="D47" s="117" t="s">
        <v>823</v>
      </c>
      <c r="E47" s="117"/>
      <c r="F47" s="102">
        <v>128249176.62</v>
      </c>
      <c r="G47" s="1113">
        <v>29.0139</v>
      </c>
    </row>
    <row r="48" spans="1:7" ht="12.75" customHeight="1">
      <c r="A48" s="98" t="s">
        <v>1299</v>
      </c>
      <c r="B48" s="170" t="s">
        <v>1365</v>
      </c>
      <c r="C48" s="257" t="s">
        <v>1366</v>
      </c>
      <c r="D48" s="98" t="s">
        <v>1300</v>
      </c>
      <c r="E48" s="98"/>
      <c r="F48" s="102">
        <v>7947747.4199999999</v>
      </c>
      <c r="G48" s="1113">
        <v>178.56659999999999</v>
      </c>
    </row>
    <row r="49" spans="1:10" s="994" customFormat="1" ht="12.75" customHeight="1">
      <c r="A49" s="117" t="s">
        <v>1450</v>
      </c>
      <c r="B49" s="170" t="s">
        <v>1478</v>
      </c>
      <c r="C49" s="257" t="s">
        <v>1479</v>
      </c>
      <c r="D49" s="98" t="s">
        <v>1451</v>
      </c>
      <c r="E49" s="98"/>
      <c r="F49" s="102">
        <v>476820995.56</v>
      </c>
      <c r="G49" s="1113">
        <v>110.2418</v>
      </c>
    </row>
    <row r="50" spans="1:10" s="994" customFormat="1" ht="12.75" customHeight="1">
      <c r="A50" s="98" t="s">
        <v>1302</v>
      </c>
      <c r="B50" s="170" t="s">
        <v>1367</v>
      </c>
      <c r="C50" s="257" t="s">
        <v>1368</v>
      </c>
      <c r="D50" s="98" t="s">
        <v>205</v>
      </c>
      <c r="E50" s="98"/>
      <c r="F50" s="102">
        <v>1087731.45</v>
      </c>
      <c r="G50" s="1113">
        <v>175.3801</v>
      </c>
    </row>
    <row r="51" spans="1:10" s="994" customFormat="1" ht="12.75" customHeight="1">
      <c r="A51" s="98" t="s">
        <v>204</v>
      </c>
      <c r="B51" s="170">
        <v>34988643147</v>
      </c>
      <c r="C51" s="257" t="s">
        <v>149</v>
      </c>
      <c r="D51" s="98" t="s">
        <v>205</v>
      </c>
      <c r="E51" s="98"/>
      <c r="F51" s="102">
        <v>23360520.079999998</v>
      </c>
      <c r="G51" s="1113">
        <v>501.82819999999998</v>
      </c>
    </row>
    <row r="52" spans="1:10" s="994" customFormat="1" ht="12.75" customHeight="1">
      <c r="A52" s="98" t="s">
        <v>1622</v>
      </c>
      <c r="B52" s="170"/>
      <c r="C52" s="257"/>
      <c r="D52" s="98" t="s">
        <v>205</v>
      </c>
      <c r="E52" s="98"/>
      <c r="F52" s="102">
        <v>41917173.060000002</v>
      </c>
      <c r="G52" s="1113">
        <v>105.69070000000001</v>
      </c>
    </row>
    <row r="53" spans="1:10" s="994" customFormat="1" ht="12.75" customHeight="1">
      <c r="A53" s="117" t="s">
        <v>1471</v>
      </c>
      <c r="B53" s="170" t="s">
        <v>1480</v>
      </c>
      <c r="C53" s="257" t="s">
        <v>1481</v>
      </c>
      <c r="D53" s="98" t="s">
        <v>205</v>
      </c>
      <c r="E53" s="98"/>
      <c r="F53" s="102">
        <v>31931979.239999998</v>
      </c>
      <c r="G53" s="1113">
        <v>142.83920000000001</v>
      </c>
    </row>
    <row r="54" spans="1:10" s="242" customFormat="1" ht="12.75" customHeight="1">
      <c r="A54" s="98" t="s">
        <v>1353</v>
      </c>
      <c r="B54" s="170" t="s">
        <v>1369</v>
      </c>
      <c r="C54" s="257" t="s">
        <v>1370</v>
      </c>
      <c r="D54" s="98" t="s">
        <v>205</v>
      </c>
      <c r="E54" s="99" t="s">
        <v>113</v>
      </c>
      <c r="F54" s="102">
        <v>4433859.6100000003</v>
      </c>
      <c r="G54" s="1113">
        <v>105.56</v>
      </c>
    </row>
    <row r="55" spans="1:10" s="994" customFormat="1" ht="12.75" customHeight="1">
      <c r="A55" s="98"/>
      <c r="B55" s="170"/>
      <c r="C55" s="257"/>
      <c r="D55" s="98"/>
      <c r="E55" s="99" t="s">
        <v>114</v>
      </c>
      <c r="F55" s="102">
        <v>2048020.87</v>
      </c>
      <c r="G55" s="1113">
        <v>105.56</v>
      </c>
    </row>
    <row r="56" spans="1:10" s="994" customFormat="1" ht="12.75" customHeight="1">
      <c r="A56" s="98"/>
      <c r="B56" s="170"/>
      <c r="C56" s="257"/>
      <c r="D56" s="98"/>
      <c r="E56" s="99" t="s">
        <v>115</v>
      </c>
      <c r="F56" s="102">
        <v>279755.43</v>
      </c>
      <c r="G56" s="1113">
        <v>105.56</v>
      </c>
    </row>
    <row r="57" spans="1:10" s="994" customFormat="1" ht="12.75" customHeight="1">
      <c r="A57" s="98" t="s">
        <v>1354</v>
      </c>
      <c r="B57" s="170" t="s">
        <v>1371</v>
      </c>
      <c r="C57" s="257" t="s">
        <v>1372</v>
      </c>
      <c r="D57" s="98" t="s">
        <v>205</v>
      </c>
      <c r="E57" s="99"/>
      <c r="F57" s="102">
        <v>4516498.54</v>
      </c>
      <c r="G57" s="1113">
        <v>525.98080000000004</v>
      </c>
    </row>
    <row r="58" spans="1:10" s="994" customFormat="1" ht="12.75" customHeight="1">
      <c r="A58" s="98" t="s">
        <v>914</v>
      </c>
      <c r="B58" s="170" t="s">
        <v>1024</v>
      </c>
      <c r="C58" s="257" t="s">
        <v>1023</v>
      </c>
      <c r="D58" s="98" t="s">
        <v>1029</v>
      </c>
      <c r="E58" s="98"/>
      <c r="F58" s="102">
        <v>497678.68</v>
      </c>
      <c r="G58" s="1113">
        <v>953.16840000000002</v>
      </c>
    </row>
    <row r="59" spans="1:10" ht="18.75" customHeight="1">
      <c r="A59" s="528" t="s">
        <v>387</v>
      </c>
      <c r="B59" s="540"/>
      <c r="C59" s="541"/>
      <c r="D59" s="529"/>
      <c r="E59" s="529"/>
      <c r="F59" s="530">
        <f>SUM(F22:F58)</f>
        <v>911930258.75</v>
      </c>
      <c r="G59" s="542"/>
    </row>
    <row r="60" spans="1:10" ht="12.75" customHeight="1">
      <c r="A60" s="21" t="s">
        <v>365</v>
      </c>
      <c r="F60" s="1111"/>
    </row>
    <row r="61" spans="1:10" ht="12.75" customHeight="1">
      <c r="A61" s="45" t="s">
        <v>388</v>
      </c>
    </row>
    <row r="62" spans="1:10" ht="12.75" customHeight="1">
      <c r="A62" s="1039" t="s">
        <v>1623</v>
      </c>
      <c r="J62" s="994"/>
    </row>
    <row r="63" spans="1:10" s="994" customFormat="1" ht="12.75" customHeight="1">
      <c r="A63" s="1040" t="s">
        <v>1624</v>
      </c>
      <c r="C63" s="253"/>
      <c r="J63" s="1040"/>
    </row>
    <row r="64" spans="1:10" s="994" customFormat="1" ht="12.75" customHeight="1">
      <c r="A64" s="1039" t="s">
        <v>1625</v>
      </c>
      <c r="C64" s="253"/>
    </row>
    <row r="65" spans="1:7" s="994" customFormat="1" ht="12.75" customHeight="1">
      <c r="A65" s="1039" t="s">
        <v>1629</v>
      </c>
      <c r="C65" s="253"/>
    </row>
    <row r="66" spans="1:7" s="994" customFormat="1" ht="12.75" customHeight="1">
      <c r="A66" s="1114" t="s">
        <v>1630</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679</v>
      </c>
      <c r="G68" s="141" t="s">
        <v>1665</v>
      </c>
    </row>
    <row r="69" spans="1:7" ht="12.75" customHeight="1">
      <c r="A69" s="490" t="s">
        <v>775</v>
      </c>
      <c r="G69" s="492" t="s">
        <v>1666</v>
      </c>
    </row>
    <row r="70" spans="1:7" ht="12.75" customHeight="1">
      <c r="A70" s="67"/>
    </row>
    <row r="71" spans="1:7" ht="12.75" customHeight="1">
      <c r="A71" s="45"/>
      <c r="G71" s="902" t="s">
        <v>1251</v>
      </c>
    </row>
    <row r="72" spans="1:7" ht="47.25" customHeight="1">
      <c r="A72" s="543" t="s">
        <v>389</v>
      </c>
      <c r="B72" s="522" t="s">
        <v>368</v>
      </c>
      <c r="C72" s="522" t="s">
        <v>369</v>
      </c>
      <c r="D72" s="543" t="s">
        <v>370</v>
      </c>
      <c r="E72" s="543"/>
      <c r="F72" s="543" t="s">
        <v>371</v>
      </c>
      <c r="G72" s="543" t="s">
        <v>372</v>
      </c>
    </row>
    <row r="73" spans="1:7">
      <c r="A73" s="103" t="s">
        <v>145</v>
      </c>
      <c r="B73" s="98">
        <v>8269700991</v>
      </c>
      <c r="C73" s="257" t="s">
        <v>152</v>
      </c>
      <c r="D73" s="103" t="s">
        <v>780</v>
      </c>
      <c r="E73" s="103"/>
      <c r="F73" s="104">
        <v>641098408.76999998</v>
      </c>
      <c r="G73" s="101">
        <v>166.7139</v>
      </c>
    </row>
    <row r="74" spans="1:7">
      <c r="A74" s="21" t="s">
        <v>285</v>
      </c>
      <c r="G74" s="201"/>
    </row>
    <row r="75" spans="1:7">
      <c r="A75" s="137" t="s">
        <v>390</v>
      </c>
    </row>
    <row r="76" spans="1:7" ht="12.75" customHeight="1">
      <c r="A76" s="143" t="s">
        <v>106</v>
      </c>
      <c r="B76" s="163"/>
      <c r="C76" s="163"/>
      <c r="D76" s="163"/>
      <c r="E76" s="200"/>
      <c r="F76" s="163"/>
      <c r="G76" s="163"/>
    </row>
    <row r="77" spans="1:7" ht="21.75" customHeight="1">
      <c r="A77" s="1257" t="s">
        <v>107</v>
      </c>
      <c r="B77" s="1257"/>
      <c r="C77" s="1257"/>
      <c r="D77" s="1257"/>
      <c r="E77" s="1257"/>
      <c r="F77" s="1257"/>
      <c r="G77" s="1257"/>
    </row>
    <row r="78" spans="1:7" ht="12.75" customHeight="1">
      <c r="A78" s="52"/>
    </row>
    <row r="79" spans="1:7" ht="12.75" customHeight="1">
      <c r="A79" s="129" t="s">
        <v>680</v>
      </c>
      <c r="F79" s="130"/>
      <c r="G79" s="141" t="s">
        <v>1607</v>
      </c>
    </row>
    <row r="80" spans="1:7" ht="12.75" customHeight="1">
      <c r="A80" s="493" t="s">
        <v>1211</v>
      </c>
      <c r="F80" s="53"/>
      <c r="G80" s="492" t="s">
        <v>1608</v>
      </c>
    </row>
    <row r="81" spans="1:7" ht="12.75" customHeight="1"/>
    <row r="82" spans="1:7" ht="12.75" customHeight="1">
      <c r="G82" s="902" t="s">
        <v>1251</v>
      </c>
    </row>
    <row r="83" spans="1:7" ht="35.25" customHeight="1">
      <c r="A83" s="543" t="s">
        <v>771</v>
      </c>
      <c r="B83" s="522" t="s">
        <v>379</v>
      </c>
      <c r="C83" s="522" t="s">
        <v>369</v>
      </c>
      <c r="D83" s="543" t="s">
        <v>370</v>
      </c>
      <c r="E83" s="543"/>
      <c r="F83" s="543" t="s">
        <v>371</v>
      </c>
      <c r="G83" s="522" t="s">
        <v>382</v>
      </c>
    </row>
    <row r="84" spans="1:7" s="242" customFormat="1">
      <c r="A84" s="107" t="s">
        <v>1215</v>
      </c>
      <c r="B84" s="170" t="s">
        <v>1219</v>
      </c>
      <c r="C84" s="258" t="s">
        <v>1220</v>
      </c>
      <c r="D84" s="107" t="s">
        <v>1216</v>
      </c>
      <c r="E84" s="107"/>
      <c r="F84" s="108">
        <v>34151957.579999998</v>
      </c>
      <c r="G84" s="109">
        <v>5.28E-2</v>
      </c>
    </row>
    <row r="85" spans="1:7" ht="12.75" customHeight="1">
      <c r="A85" s="107" t="s">
        <v>1154</v>
      </c>
      <c r="B85" s="170" t="s">
        <v>1212</v>
      </c>
      <c r="C85" s="258" t="s">
        <v>1213</v>
      </c>
      <c r="D85" s="107" t="s">
        <v>1155</v>
      </c>
      <c r="E85" s="107"/>
      <c r="F85" s="108">
        <v>37024843.840000004</v>
      </c>
      <c r="G85" s="109">
        <v>73.617800000000003</v>
      </c>
    </row>
    <row r="86" spans="1:7" s="242" customFormat="1" ht="12.75" customHeight="1">
      <c r="A86" s="528" t="s">
        <v>387</v>
      </c>
      <c r="B86" s="540"/>
      <c r="C86" s="541"/>
      <c r="D86" s="540"/>
      <c r="E86" s="540"/>
      <c r="F86" s="544">
        <f>SUM(F82:F85)</f>
        <v>71176801.420000002</v>
      </c>
      <c r="G86" s="545"/>
    </row>
    <row r="87" spans="1:7" ht="12.75" customHeight="1">
      <c r="A87" s="40" t="s">
        <v>391</v>
      </c>
    </row>
    <row r="88" spans="1:7" ht="12.75" customHeight="1">
      <c r="A88" s="45" t="s">
        <v>388</v>
      </c>
    </row>
    <row r="89" spans="1:7" ht="12.75" customHeight="1"/>
    <row r="90" spans="1:7" ht="12.75" customHeight="1">
      <c r="A90" s="129" t="s">
        <v>773</v>
      </c>
      <c r="F90" s="130"/>
      <c r="G90" s="141" t="s">
        <v>1498</v>
      </c>
    </row>
    <row r="91" spans="1:7" ht="12.75" customHeight="1">
      <c r="A91" s="493" t="s">
        <v>774</v>
      </c>
      <c r="F91" s="53"/>
      <c r="G91" s="492" t="s">
        <v>1499</v>
      </c>
    </row>
    <row r="92" spans="1:7" ht="12.75" customHeight="1">
      <c r="A92" s="142"/>
    </row>
    <row r="93" spans="1:7" ht="12.75" customHeight="1">
      <c r="G93" s="902" t="s">
        <v>1251</v>
      </c>
    </row>
    <row r="94" spans="1:7" ht="21.75">
      <c r="A94" s="543" t="s">
        <v>392</v>
      </c>
      <c r="B94" s="522" t="s">
        <v>379</v>
      </c>
      <c r="C94" s="522" t="s">
        <v>369</v>
      </c>
      <c r="D94" s="543" t="s">
        <v>370</v>
      </c>
      <c r="E94" s="543"/>
      <c r="F94" s="543" t="s">
        <v>371</v>
      </c>
      <c r="G94" s="522" t="s">
        <v>382</v>
      </c>
    </row>
    <row r="95" spans="1:7" ht="12.75" customHeight="1">
      <c r="A95" s="107" t="s">
        <v>138</v>
      </c>
      <c r="B95" s="170"/>
      <c r="C95" s="258"/>
      <c r="D95" s="107"/>
      <c r="E95" s="107"/>
      <c r="F95" s="881" t="s">
        <v>138</v>
      </c>
      <c r="G95" s="882" t="s">
        <v>138</v>
      </c>
    </row>
    <row r="96" spans="1:7" ht="18.75" customHeight="1">
      <c r="A96" s="528" t="s">
        <v>387</v>
      </c>
      <c r="B96" s="540"/>
      <c r="C96" s="541"/>
      <c r="D96" s="540"/>
      <c r="E96" s="540"/>
      <c r="F96" s="544"/>
      <c r="G96" s="545"/>
    </row>
    <row r="97" spans="1:7" s="242" customFormat="1">
      <c r="A97" s="253" t="s">
        <v>1490</v>
      </c>
    </row>
    <row r="98" spans="1:7" ht="12.75" customHeight="1">
      <c r="A98" s="40" t="s">
        <v>391</v>
      </c>
    </row>
    <row r="99" spans="1:7" ht="12.75" customHeight="1">
      <c r="A99" s="45" t="s">
        <v>388</v>
      </c>
      <c r="F99" s="116"/>
    </row>
    <row r="100" spans="1:7" ht="12.75" customHeight="1">
      <c r="A100" s="489" t="s">
        <v>158</v>
      </c>
      <c r="D100" s="44"/>
    </row>
    <row r="101" spans="1:7">
      <c r="A101" s="143" t="s">
        <v>105</v>
      </c>
    </row>
    <row r="102" spans="1:7" ht="21" customHeight="1">
      <c r="A102" s="1258" t="s">
        <v>104</v>
      </c>
      <c r="B102" s="1258"/>
      <c r="C102" s="1258"/>
      <c r="D102" s="1258"/>
      <c r="E102" s="1258"/>
      <c r="F102" s="1258"/>
      <c r="G102" s="1258"/>
    </row>
    <row r="103" spans="1:7" ht="12.75" customHeight="1">
      <c r="A103" s="570" t="s">
        <v>81</v>
      </c>
      <c r="D103" s="44"/>
      <c r="G103" s="34" t="s">
        <v>951</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682</v>
      </c>
      <c r="G1" s="127" t="str">
        <f>Naslovnica!A20</f>
        <v>Veljača 2026.</v>
      </c>
      <c r="K1" s="242"/>
    </row>
    <row r="2" spans="1:11" ht="12.75" customHeight="1">
      <c r="A2" s="486" t="s">
        <v>683</v>
      </c>
      <c r="G2" s="487" t="str">
        <f>Naslovnica!A24</f>
        <v>February 2026</v>
      </c>
    </row>
    <row r="3" spans="1:11" ht="12.75" customHeight="1"/>
    <row r="4" spans="1:11" ht="12.75" customHeight="1">
      <c r="G4" s="13" t="s">
        <v>1251</v>
      </c>
    </row>
    <row r="5" spans="1:11" ht="33">
      <c r="A5" s="543" t="s">
        <v>367</v>
      </c>
      <c r="B5" s="522" t="s">
        <v>368</v>
      </c>
      <c r="C5" s="522" t="s">
        <v>369</v>
      </c>
      <c r="D5" s="543" t="s">
        <v>370</v>
      </c>
      <c r="E5" s="543" t="s">
        <v>140</v>
      </c>
      <c r="F5" s="543" t="s">
        <v>371</v>
      </c>
      <c r="G5" s="522" t="s">
        <v>382</v>
      </c>
    </row>
    <row r="6" spans="1:11">
      <c r="A6" s="103" t="s">
        <v>1631</v>
      </c>
      <c r="B6" s="170" t="s">
        <v>1347</v>
      </c>
      <c r="C6" s="99" t="s">
        <v>1348</v>
      </c>
      <c r="D6" s="103" t="s">
        <v>102</v>
      </c>
      <c r="E6" s="1002" t="s">
        <v>113</v>
      </c>
      <c r="F6" s="104">
        <v>2874397.97</v>
      </c>
      <c r="G6" s="148">
        <v>139.97999999999999</v>
      </c>
    </row>
    <row r="7" spans="1:11">
      <c r="A7" s="103"/>
      <c r="B7" s="170"/>
      <c r="C7" s="99"/>
      <c r="D7" s="103"/>
      <c r="E7" s="1002" t="s">
        <v>114</v>
      </c>
      <c r="F7" s="104">
        <v>104896.02</v>
      </c>
      <c r="G7" s="148">
        <v>135.59</v>
      </c>
    </row>
    <row r="8" spans="1:11">
      <c r="A8" s="103"/>
      <c r="B8" s="170"/>
      <c r="C8" s="99"/>
      <c r="D8" s="103"/>
      <c r="E8" s="1002" t="s">
        <v>115</v>
      </c>
      <c r="F8" s="104"/>
      <c r="G8" s="148"/>
    </row>
    <row r="9" spans="1:11">
      <c r="A9" s="103"/>
      <c r="B9" s="170"/>
      <c r="C9" s="99"/>
      <c r="D9" s="103"/>
      <c r="E9" s="1002" t="s">
        <v>1031</v>
      </c>
      <c r="F9" s="104"/>
      <c r="G9" s="148"/>
    </row>
    <row r="10" spans="1:11">
      <c r="A10" s="528" t="s">
        <v>364</v>
      </c>
      <c r="B10" s="539"/>
      <c r="C10" s="539"/>
      <c r="D10" s="546"/>
      <c r="E10" s="546"/>
      <c r="F10" s="547">
        <f>SUM(F6:F9)</f>
        <v>2979293.99</v>
      </c>
      <c r="G10" s="548"/>
    </row>
    <row r="11" spans="1:11" ht="12.75" customHeight="1">
      <c r="A11" s="21" t="s">
        <v>373</v>
      </c>
    </row>
    <row r="12" spans="1:11" ht="12.75" customHeight="1">
      <c r="A12" s="21"/>
      <c r="F12" s="1038"/>
    </row>
    <row r="13" spans="1:11" ht="12.75" customHeight="1">
      <c r="A13" s="125" t="s">
        <v>684</v>
      </c>
      <c r="G13" s="127" t="s">
        <v>1663</v>
      </c>
    </row>
    <row r="14" spans="1:11" ht="12.75" customHeight="1">
      <c r="A14" s="486" t="s">
        <v>685</v>
      </c>
      <c r="G14" s="487" t="s">
        <v>1664</v>
      </c>
    </row>
    <row r="15" spans="1:11" ht="12.75" customHeight="1"/>
    <row r="16" spans="1:11" ht="12.75" customHeight="1">
      <c r="G16" s="13" t="s">
        <v>1251</v>
      </c>
    </row>
    <row r="17" spans="1:7" ht="54.75">
      <c r="A17" s="543" t="s">
        <v>374</v>
      </c>
      <c r="B17" s="522" t="s">
        <v>368</v>
      </c>
      <c r="C17" s="522" t="s">
        <v>369</v>
      </c>
      <c r="D17" s="543" t="s">
        <v>370</v>
      </c>
      <c r="E17" s="543"/>
      <c r="F17" s="543" t="s">
        <v>371</v>
      </c>
      <c r="G17" s="543" t="s">
        <v>372</v>
      </c>
    </row>
    <row r="18" spans="1:7" ht="12.75" customHeight="1">
      <c r="A18" s="103" t="s">
        <v>137</v>
      </c>
      <c r="B18" s="170">
        <v>75111210338</v>
      </c>
      <c r="C18" s="257" t="s">
        <v>151</v>
      </c>
      <c r="D18" s="255" t="s">
        <v>139</v>
      </c>
      <c r="E18" s="255"/>
      <c r="F18" s="104">
        <v>10911729.85</v>
      </c>
      <c r="G18" s="148">
        <v>21.564699999999998</v>
      </c>
    </row>
    <row r="19" spans="1:7" ht="12.75" customHeight="1">
      <c r="A19" s="259" t="s">
        <v>1346</v>
      </c>
      <c r="B19" s="170" t="s">
        <v>160</v>
      </c>
      <c r="C19" s="257" t="s">
        <v>150</v>
      </c>
      <c r="D19" s="103" t="s">
        <v>163</v>
      </c>
      <c r="E19" s="103"/>
      <c r="F19" s="104">
        <v>19440355.030000001</v>
      </c>
      <c r="G19" s="148">
        <v>6.3902999999999999</v>
      </c>
    </row>
    <row r="20" spans="1:7">
      <c r="A20" s="528" t="s">
        <v>364</v>
      </c>
      <c r="B20" s="539"/>
      <c r="C20" s="539"/>
      <c r="D20" s="546"/>
      <c r="E20" s="546"/>
      <c r="F20" s="547">
        <f>SUM(F18:F19)</f>
        <v>30352084.880000003</v>
      </c>
      <c r="G20" s="548"/>
    </row>
    <row r="21" spans="1:7" ht="12.75" customHeight="1">
      <c r="A21" s="21" t="s">
        <v>375</v>
      </c>
    </row>
    <row r="22" spans="1:7" ht="12.75" customHeight="1">
      <c r="A22" s="55"/>
    </row>
    <row r="23" spans="1:7" ht="12.75" customHeight="1"/>
    <row r="24" spans="1:7" ht="12.75" customHeight="1">
      <c r="A24" s="126" t="s">
        <v>686</v>
      </c>
      <c r="G24" s="127" t="s">
        <v>1663</v>
      </c>
    </row>
    <row r="25" spans="1:7" ht="12.75" customHeight="1">
      <c r="A25" s="484" t="s">
        <v>687</v>
      </c>
      <c r="G25" s="487" t="s">
        <v>1664</v>
      </c>
    </row>
    <row r="26" spans="1:7" ht="12.75" customHeight="1"/>
    <row r="27" spans="1:7" ht="12.75" customHeight="1">
      <c r="G27" s="13" t="s">
        <v>1251</v>
      </c>
    </row>
    <row r="28" spans="1:7" ht="54.75">
      <c r="A28" s="543" t="s">
        <v>374</v>
      </c>
      <c r="B28" s="522" t="s">
        <v>368</v>
      </c>
      <c r="C28" s="522" t="s">
        <v>369</v>
      </c>
      <c r="D28" s="543" t="s">
        <v>370</v>
      </c>
      <c r="E28" s="543"/>
      <c r="F28" s="543" t="s">
        <v>371</v>
      </c>
      <c r="G28" s="543" t="s">
        <v>372</v>
      </c>
    </row>
    <row r="29" spans="1:7" ht="12.75" customHeight="1">
      <c r="A29" s="103" t="s">
        <v>138</v>
      </c>
      <c r="B29" s="170"/>
      <c r="C29" s="257"/>
      <c r="D29" s="259"/>
      <c r="E29" s="259"/>
      <c r="F29" s="104" t="s">
        <v>138</v>
      </c>
      <c r="G29" s="148" t="s">
        <v>138</v>
      </c>
    </row>
    <row r="30" spans="1:7" ht="12.75" customHeight="1">
      <c r="A30" s="21" t="s">
        <v>373</v>
      </c>
    </row>
    <row r="31" spans="1:7" ht="19.5" customHeight="1">
      <c r="A31" s="1259" t="s">
        <v>106</v>
      </c>
      <c r="B31" s="1259"/>
      <c r="C31" s="1259"/>
      <c r="D31" s="1259"/>
      <c r="E31" s="1001"/>
    </row>
    <row r="32" spans="1:7" ht="21.75" customHeight="1">
      <c r="A32" s="1257" t="s">
        <v>107</v>
      </c>
      <c r="B32" s="1257"/>
      <c r="C32" s="1257"/>
      <c r="D32" s="1257"/>
      <c r="E32" s="1000"/>
      <c r="F32" s="52"/>
      <c r="G32" s="52"/>
    </row>
    <row r="33" spans="1:7" ht="12.75" customHeight="1">
      <c r="A33" s="726"/>
    </row>
    <row r="34" spans="1:7" ht="12.75" customHeight="1"/>
    <row r="35" spans="1:7" ht="12.75" customHeight="1">
      <c r="A35" s="128" t="s">
        <v>688</v>
      </c>
      <c r="G35" s="121" t="str">
        <f>Naslovnica!A20</f>
        <v>Veljača 2026.</v>
      </c>
    </row>
    <row r="36" spans="1:7" ht="12.75" customHeight="1">
      <c r="A36" s="484" t="s">
        <v>689</v>
      </c>
      <c r="G36" s="488" t="str">
        <f>Naslovnica!A24</f>
        <v>February 2026</v>
      </c>
    </row>
    <row r="37" spans="1:7" ht="12.75" customHeight="1"/>
    <row r="38" spans="1:7" ht="12.75" customHeight="1">
      <c r="F38" s="13"/>
      <c r="G38" s="13" t="s">
        <v>1251</v>
      </c>
    </row>
    <row r="39" spans="1:7" ht="33">
      <c r="A39" s="543" t="s">
        <v>376</v>
      </c>
      <c r="B39" s="522" t="s">
        <v>368</v>
      </c>
      <c r="C39" s="522" t="s">
        <v>369</v>
      </c>
      <c r="D39" s="543" t="s">
        <v>370</v>
      </c>
      <c r="E39" s="543"/>
      <c r="F39" s="543" t="s">
        <v>371</v>
      </c>
      <c r="G39" s="522" t="s">
        <v>382</v>
      </c>
    </row>
    <row r="40" spans="1:7" ht="22.5" customHeight="1">
      <c r="A40" s="105" t="s">
        <v>80</v>
      </c>
      <c r="B40" s="170">
        <v>39146857475</v>
      </c>
      <c r="C40" s="257" t="s">
        <v>153</v>
      </c>
      <c r="D40" s="239" t="s">
        <v>102</v>
      </c>
      <c r="E40" s="239"/>
      <c r="F40" s="106">
        <v>224779492.65000001</v>
      </c>
      <c r="G40" s="148">
        <v>130.4385</v>
      </c>
    </row>
    <row r="41" spans="1:7" ht="12.75" customHeight="1">
      <c r="A41" s="21" t="s">
        <v>373</v>
      </c>
      <c r="B41" s="246"/>
      <c r="C41" s="247"/>
      <c r="D41" s="248"/>
      <c r="E41" s="248"/>
      <c r="F41" s="249"/>
    </row>
    <row r="42" spans="1:7" ht="12.75" customHeight="1">
      <c r="A42" s="489" t="s">
        <v>159</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377</v>
      </c>
      <c r="B49" s="567"/>
      <c r="C49" s="567"/>
      <c r="D49" s="567"/>
      <c r="E49" s="567"/>
    </row>
    <row r="50" spans="1:7" ht="12.75" customHeight="1">
      <c r="A50" s="568" t="s">
        <v>162</v>
      </c>
      <c r="B50" s="567"/>
      <c r="C50" s="567"/>
      <c r="D50" s="567"/>
      <c r="E50" s="567"/>
    </row>
    <row r="51" spans="1:7" ht="12.75" customHeight="1">
      <c r="A51" s="570"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646</v>
      </c>
      <c r="B1" s="562"/>
      <c r="C1" s="562"/>
      <c r="D1" s="471"/>
      <c r="E1" s="559"/>
      <c r="F1" s="178"/>
      <c r="G1" s="178"/>
      <c r="H1" s="178"/>
      <c r="I1" s="472" t="s">
        <v>1678</v>
      </c>
    </row>
    <row r="2" spans="1:27" ht="15" customHeight="1">
      <c r="A2" s="563" t="s">
        <v>647</v>
      </c>
      <c r="B2" s="562"/>
      <c r="C2" s="562"/>
      <c r="D2" s="471"/>
      <c r="E2" s="560"/>
      <c r="F2" s="178"/>
      <c r="G2" s="178"/>
      <c r="H2" s="178"/>
      <c r="I2" s="479" t="s">
        <v>1668</v>
      </c>
    </row>
    <row r="3" spans="1:27" ht="12.75" customHeight="1">
      <c r="A3" s="41" t="s">
        <v>800</v>
      </c>
    </row>
    <row r="4" spans="1:27" ht="12.75" customHeight="1"/>
    <row r="5" spans="1:27" ht="12.75" customHeight="1">
      <c r="A5" s="131" t="s">
        <v>648</v>
      </c>
    </row>
    <row r="6" spans="1:27" ht="12.75" customHeight="1">
      <c r="A6" s="480" t="s">
        <v>649</v>
      </c>
    </row>
    <row r="7" spans="1:27" ht="12.75" customHeight="1">
      <c r="J7" s="1260"/>
      <c r="K7" s="1260"/>
      <c r="L7" s="293"/>
      <c r="M7" s="293"/>
      <c r="N7" s="293"/>
      <c r="O7" s="293"/>
      <c r="P7" s="293"/>
    </row>
    <row r="8" spans="1:27" ht="16.5" customHeight="1">
      <c r="A8" s="1261" t="s">
        <v>354</v>
      </c>
      <c r="B8" s="1261"/>
      <c r="C8" s="402">
        <v>46022</v>
      </c>
      <c r="D8" s="293"/>
      <c r="E8" s="293"/>
      <c r="F8" s="293"/>
      <c r="G8" s="293"/>
      <c r="J8" s="1260"/>
      <c r="K8" s="1260"/>
      <c r="L8" s="294"/>
      <c r="M8" s="294"/>
      <c r="N8" s="294"/>
      <c r="O8" s="294"/>
      <c r="P8" s="294"/>
    </row>
    <row r="9" spans="1:27" ht="21.75" customHeight="1">
      <c r="A9" s="1262" t="s">
        <v>355</v>
      </c>
      <c r="B9" s="1262"/>
      <c r="C9" s="403">
        <v>15</v>
      </c>
      <c r="D9" s="293"/>
      <c r="E9" s="294"/>
      <c r="F9" s="294"/>
      <c r="G9" s="294"/>
    </row>
    <row r="10" spans="1:27" ht="12.75" customHeight="1">
      <c r="A10" s="16" t="s">
        <v>285</v>
      </c>
    </row>
    <row r="11" spans="1:27" ht="12.75" customHeight="1"/>
    <row r="12" spans="1:27" ht="12.75" customHeight="1">
      <c r="A12" s="131" t="s">
        <v>650</v>
      </c>
    </row>
    <row r="13" spans="1:27" ht="12.75" customHeight="1">
      <c r="A13" s="480" t="s">
        <v>651</v>
      </c>
      <c r="Z13" s="63"/>
      <c r="AA13" s="63"/>
    </row>
    <row r="14" spans="1:27" s="242" customFormat="1" ht="12.75" customHeight="1">
      <c r="A14" s="42"/>
      <c r="F14" s="178"/>
      <c r="I14" s="13" t="s">
        <v>1241</v>
      </c>
      <c r="Y14" s="63"/>
      <c r="Z14" s="63"/>
      <c r="AA14" s="63"/>
    </row>
    <row r="15" spans="1:27" s="242" customFormat="1" ht="22.5" customHeight="1">
      <c r="A15" s="404"/>
      <c r="B15" s="1266" t="s">
        <v>356</v>
      </c>
      <c r="C15" s="1266"/>
      <c r="D15" s="1266"/>
      <c r="E15" s="1266"/>
      <c r="F15" s="1266" t="s">
        <v>295</v>
      </c>
      <c r="G15" s="1266"/>
      <c r="H15" s="1266"/>
      <c r="I15" s="1266"/>
      <c r="Y15" s="63"/>
      <c r="Z15" s="63"/>
      <c r="AA15" s="63"/>
    </row>
    <row r="16" spans="1:27" ht="135" customHeight="1">
      <c r="A16" s="1267" t="s">
        <v>357</v>
      </c>
      <c r="B16" s="727" t="s">
        <v>734</v>
      </c>
      <c r="C16" s="1265" t="s">
        <v>358</v>
      </c>
      <c r="D16" s="727" t="s">
        <v>359</v>
      </c>
      <c r="E16" s="1265" t="s">
        <v>358</v>
      </c>
      <c r="F16" s="727" t="s">
        <v>735</v>
      </c>
      <c r="G16" s="1265" t="s">
        <v>360</v>
      </c>
      <c r="H16" s="727" t="s">
        <v>732</v>
      </c>
      <c r="I16" s="1265" t="s">
        <v>360</v>
      </c>
    </row>
    <row r="17" spans="1:16" ht="15.75" customHeight="1">
      <c r="A17" s="1267"/>
      <c r="B17" s="402">
        <v>46022</v>
      </c>
      <c r="C17" s="1265"/>
      <c r="D17" s="402">
        <v>46022</v>
      </c>
      <c r="E17" s="1265"/>
      <c r="F17" s="454" t="s">
        <v>1677</v>
      </c>
      <c r="G17" s="1265"/>
      <c r="H17" s="454" t="s">
        <v>1677</v>
      </c>
      <c r="I17" s="1265"/>
      <c r="J17" s="1260"/>
      <c r="K17" s="206"/>
      <c r="L17" s="295"/>
      <c r="M17" s="206"/>
      <c r="N17" s="296"/>
      <c r="O17" s="242"/>
    </row>
    <row r="18" spans="1:16" ht="16.5" customHeight="1">
      <c r="A18" s="405" t="s">
        <v>361</v>
      </c>
      <c r="B18" s="406">
        <v>40127</v>
      </c>
      <c r="C18" s="407">
        <v>5.1188012469546539E-2</v>
      </c>
      <c r="D18" s="406">
        <v>489318.12183999998</v>
      </c>
      <c r="E18" s="407">
        <v>1.5722968429847432E-2</v>
      </c>
      <c r="F18" s="406">
        <v>15375</v>
      </c>
      <c r="G18" s="407">
        <v>-9.5980417418191182E-3</v>
      </c>
      <c r="H18" s="406">
        <v>283309.58696999995</v>
      </c>
      <c r="I18" s="409">
        <v>-6.7608807242282812E-2</v>
      </c>
      <c r="J18" s="1260"/>
      <c r="K18" s="297"/>
      <c r="L18" s="298"/>
      <c r="M18" s="297"/>
      <c r="N18" s="298"/>
      <c r="O18" s="242"/>
    </row>
    <row r="19" spans="1:16" ht="16.5" customHeight="1">
      <c r="A19" s="405" t="s">
        <v>362</v>
      </c>
      <c r="B19" s="406">
        <v>156254</v>
      </c>
      <c r="C19" s="407">
        <v>8.2488725086077297E-2</v>
      </c>
      <c r="D19" s="406">
        <v>3434987.7118900004</v>
      </c>
      <c r="E19" s="407">
        <v>0.11763494653056085</v>
      </c>
      <c r="F19" s="406">
        <v>56616</v>
      </c>
      <c r="G19" s="407">
        <v>6.9033232628398791E-2</v>
      </c>
      <c r="H19" s="406">
        <v>1807993.8667899999</v>
      </c>
      <c r="I19" s="409">
        <v>5.8640414756104382E-2</v>
      </c>
      <c r="J19" s="41"/>
      <c r="K19" s="299"/>
      <c r="L19" s="300"/>
      <c r="M19" s="299"/>
      <c r="N19" s="301"/>
      <c r="O19" s="242"/>
    </row>
    <row r="20" spans="1:16" ht="16.5" customHeight="1">
      <c r="A20" s="405" t="s">
        <v>363</v>
      </c>
      <c r="B20" s="406">
        <v>3</v>
      </c>
      <c r="C20" s="407">
        <v>0</v>
      </c>
      <c r="D20" s="406">
        <v>0</v>
      </c>
      <c r="E20" s="407">
        <v>0</v>
      </c>
      <c r="F20" s="406"/>
      <c r="G20" s="407"/>
      <c r="H20" s="406"/>
      <c r="I20" s="408"/>
      <c r="J20" s="41"/>
      <c r="K20" s="299"/>
      <c r="L20" s="300"/>
      <c r="M20" s="299"/>
      <c r="N20" s="301"/>
      <c r="O20" s="242"/>
    </row>
    <row r="21" spans="1:16" ht="16.5" customHeight="1">
      <c r="A21" s="410" t="s">
        <v>364</v>
      </c>
      <c r="B21" s="411">
        <v>196384</v>
      </c>
      <c r="C21" s="412">
        <v>7.5941114270530283E-2</v>
      </c>
      <c r="D21" s="411">
        <v>3924305.8337300005</v>
      </c>
      <c r="E21" s="412">
        <v>0.10382541953970109</v>
      </c>
      <c r="F21" s="411">
        <v>71991</v>
      </c>
      <c r="G21" s="412">
        <v>5.1209041527948133E-2</v>
      </c>
      <c r="H21" s="411">
        <v>2091303.4537599999</v>
      </c>
      <c r="I21" s="413">
        <v>3.95713641125389E-2</v>
      </c>
      <c r="J21" s="41"/>
      <c r="K21" s="299"/>
      <c r="L21" s="300"/>
      <c r="M21" s="299"/>
      <c r="N21" s="301"/>
      <c r="O21" s="242"/>
    </row>
    <row r="22" spans="1:16" ht="12.75" customHeight="1">
      <c r="A22" s="16" t="s">
        <v>365</v>
      </c>
      <c r="H22" s="116"/>
      <c r="I22" s="75"/>
      <c r="J22" s="116"/>
    </row>
    <row r="23" spans="1:16" ht="49.5" customHeight="1">
      <c r="A23" s="1263" t="s">
        <v>366</v>
      </c>
      <c r="B23" s="1263"/>
      <c r="C23" s="1263"/>
      <c r="D23" s="1263"/>
      <c r="E23" s="1263"/>
      <c r="F23" s="1263"/>
      <c r="G23" s="1263"/>
      <c r="H23" s="1263"/>
      <c r="I23" s="1263"/>
    </row>
    <row r="24" spans="1:16" ht="56.25" customHeight="1">
      <c r="A24" s="1263" t="s">
        <v>733</v>
      </c>
      <c r="B24" s="1263"/>
      <c r="C24" s="1263"/>
      <c r="D24" s="1263"/>
      <c r="E24" s="1263"/>
      <c r="F24" s="1263"/>
      <c r="G24" s="1263"/>
      <c r="H24" s="1263"/>
      <c r="I24" s="1263"/>
    </row>
    <row r="25" spans="1:16" ht="23.25" customHeight="1">
      <c r="A25" s="1264" t="s">
        <v>317</v>
      </c>
      <c r="B25" s="1264"/>
      <c r="C25" s="1264"/>
      <c r="D25" s="1264"/>
      <c r="E25" s="1264"/>
      <c r="F25" s="1264"/>
      <c r="G25" s="1264"/>
      <c r="H25" s="1264"/>
      <c r="I25" s="1264"/>
      <c r="J25" s="138"/>
      <c r="K25" s="69"/>
      <c r="L25" s="69"/>
      <c r="M25" s="69"/>
      <c r="N25" s="69"/>
      <c r="O25" s="69"/>
      <c r="P25" s="69"/>
    </row>
    <row r="26" spans="1:16">
      <c r="A26" s="138"/>
      <c r="B26" s="69"/>
      <c r="C26" s="69"/>
      <c r="D26" s="69"/>
      <c r="E26" s="69"/>
      <c r="F26" s="69"/>
      <c r="G26" s="69"/>
    </row>
    <row r="27" spans="1:16" ht="12.75" customHeight="1">
      <c r="A27" s="570" t="s">
        <v>81</v>
      </c>
    </row>
    <row r="28" spans="1:16" ht="12.75" customHeight="1"/>
    <row r="29" spans="1:16" ht="12.75" customHeight="1"/>
    <row r="30" spans="1:16" ht="12.75" customHeight="1"/>
    <row r="31" spans="1:16" ht="12.75" customHeight="1"/>
    <row r="32" spans="1:16" ht="12.75" customHeight="1">
      <c r="I32" s="34" t="s">
        <v>1580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882</v>
      </c>
      <c r="B1" s="618"/>
      <c r="C1" s="618"/>
      <c r="D1" s="517"/>
      <c r="E1" s="517"/>
      <c r="F1" s="517"/>
      <c r="G1" s="517"/>
      <c r="H1" s="517"/>
      <c r="I1" s="517"/>
      <c r="J1" s="517"/>
      <c r="K1" s="517"/>
      <c r="L1" s="517"/>
      <c r="M1" s="517"/>
      <c r="N1" s="517"/>
      <c r="O1" s="517"/>
      <c r="P1" s="517"/>
      <c r="Q1" s="517"/>
      <c r="R1" s="517"/>
      <c r="S1" s="517"/>
    </row>
    <row r="2" spans="1:20" ht="16.5">
      <c r="A2" s="619" t="s">
        <v>883</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608</v>
      </c>
      <c r="B4" s="134"/>
      <c r="C4" s="134"/>
      <c r="D4" s="316"/>
      <c r="E4" s="5"/>
      <c r="F4" s="6"/>
      <c r="G4" s="984"/>
      <c r="S4" s="121" t="str">
        <f>Naslovnica!A20</f>
        <v>Veljača 2026.</v>
      </c>
    </row>
    <row r="5" spans="1:20" ht="12.75" customHeight="1">
      <c r="A5" s="510" t="s">
        <v>858</v>
      </c>
      <c r="B5" s="510"/>
      <c r="C5" s="510"/>
      <c r="D5" s="317"/>
      <c r="E5" s="8"/>
      <c r="F5" s="9"/>
      <c r="G5" s="10"/>
      <c r="S5" s="488" t="str">
        <f>Naslovnica!A24</f>
        <v>February 2026</v>
      </c>
    </row>
    <row r="6" spans="1:20" ht="12.75" customHeight="1">
      <c r="E6" s="242"/>
    </row>
    <row r="7" spans="1:20" ht="12.75" customHeight="1">
      <c r="A7" s="1136"/>
      <c r="B7" s="1136"/>
      <c r="C7" s="1136"/>
      <c r="D7" s="1135" t="s">
        <v>19</v>
      </c>
      <c r="E7" s="1135"/>
      <c r="F7" s="1135"/>
      <c r="G7" s="1135" t="s">
        <v>20</v>
      </c>
      <c r="H7" s="1135"/>
      <c r="I7" s="1135"/>
      <c r="J7" s="1135" t="s">
        <v>21</v>
      </c>
      <c r="K7" s="1135"/>
      <c r="L7" s="1135"/>
      <c r="M7" s="1135" t="s">
        <v>22</v>
      </c>
      <c r="N7" s="1135"/>
      <c r="O7" s="1135"/>
      <c r="P7" s="1135" t="s">
        <v>573</v>
      </c>
      <c r="Q7" s="1135"/>
      <c r="R7" s="1135"/>
      <c r="S7" s="1135" t="s">
        <v>446</v>
      </c>
    </row>
    <row r="8" spans="1:20" ht="15" customHeight="1">
      <c r="A8" s="1143"/>
      <c r="B8" s="1143"/>
      <c r="C8" s="1143"/>
      <c r="D8" s="1137" t="s">
        <v>571</v>
      </c>
      <c r="E8" s="1138"/>
      <c r="F8" s="1138"/>
      <c r="G8" s="1137" t="s">
        <v>572</v>
      </c>
      <c r="H8" s="1138"/>
      <c r="I8" s="1138"/>
      <c r="J8" s="1137" t="s">
        <v>571</v>
      </c>
      <c r="K8" s="1138"/>
      <c r="L8" s="1138"/>
      <c r="M8" s="1137" t="s">
        <v>571</v>
      </c>
      <c r="N8" s="1138"/>
      <c r="O8" s="1138"/>
      <c r="P8" s="1137" t="s">
        <v>571</v>
      </c>
      <c r="Q8" s="1138"/>
      <c r="R8" s="1138"/>
      <c r="S8" s="1136"/>
    </row>
    <row r="9" spans="1:20">
      <c r="A9" s="1143" t="s">
        <v>570</v>
      </c>
      <c r="B9" s="1143"/>
      <c r="C9" s="1143"/>
      <c r="D9" s="621" t="s">
        <v>113</v>
      </c>
      <c r="E9" s="621" t="s">
        <v>114</v>
      </c>
      <c r="F9" s="621" t="s">
        <v>115</v>
      </c>
      <c r="G9" s="621" t="s">
        <v>113</v>
      </c>
      <c r="H9" s="621" t="s">
        <v>114</v>
      </c>
      <c r="I9" s="621" t="s">
        <v>115</v>
      </c>
      <c r="J9" s="621" t="s">
        <v>113</v>
      </c>
      <c r="K9" s="621" t="s">
        <v>114</v>
      </c>
      <c r="L9" s="621" t="s">
        <v>115</v>
      </c>
      <c r="M9" s="621" t="s">
        <v>113</v>
      </c>
      <c r="N9" s="621" t="s">
        <v>114</v>
      </c>
      <c r="O9" s="621" t="s">
        <v>115</v>
      </c>
      <c r="P9" s="621" t="s">
        <v>113</v>
      </c>
      <c r="Q9" s="621" t="s">
        <v>114</v>
      </c>
      <c r="R9" s="621" t="s">
        <v>115</v>
      </c>
      <c r="S9" s="1136"/>
    </row>
    <row r="10" spans="1:20" s="308" customFormat="1" ht="22.5" customHeight="1">
      <c r="A10" s="1144" t="s">
        <v>574</v>
      </c>
      <c r="B10" s="1144"/>
      <c r="C10" s="1144"/>
      <c r="D10" s="623">
        <v>123106</v>
      </c>
      <c r="E10" s="623">
        <v>604774</v>
      </c>
      <c r="F10" s="623">
        <v>29613</v>
      </c>
      <c r="G10" s="623">
        <v>110567</v>
      </c>
      <c r="H10" s="623">
        <v>317898</v>
      </c>
      <c r="I10" s="623">
        <v>10792</v>
      </c>
      <c r="J10" s="623">
        <v>172262</v>
      </c>
      <c r="K10" s="623">
        <v>343727</v>
      </c>
      <c r="L10" s="623">
        <v>14786</v>
      </c>
      <c r="M10" s="623">
        <v>123651</v>
      </c>
      <c r="N10" s="623">
        <v>526590</v>
      </c>
      <c r="O10" s="623">
        <v>25668</v>
      </c>
      <c r="P10" s="623">
        <v>529586</v>
      </c>
      <c r="Q10" s="623">
        <v>1792989</v>
      </c>
      <c r="R10" s="623">
        <v>80859</v>
      </c>
      <c r="S10" s="623">
        <v>2403434</v>
      </c>
    </row>
    <row r="11" spans="1:20" ht="21.75" customHeight="1">
      <c r="A11" s="1145" t="s">
        <v>575</v>
      </c>
      <c r="B11" s="1145"/>
      <c r="C11" s="1145"/>
      <c r="D11" s="622">
        <v>5.1220878126880122E-2</v>
      </c>
      <c r="E11" s="622">
        <v>0.25162912732365439</v>
      </c>
      <c r="F11" s="622">
        <v>1.2321120530041599E-2</v>
      </c>
      <c r="G11" s="622">
        <v>4.6003759620609513E-2</v>
      </c>
      <c r="H11" s="622">
        <v>0.13226824618441779</v>
      </c>
      <c r="I11" s="622">
        <v>4.4902418789115909E-3</v>
      </c>
      <c r="J11" s="622">
        <v>7.1673280814035248E-2</v>
      </c>
      <c r="K11" s="622">
        <v>0.14301495277174242</v>
      </c>
      <c r="L11" s="622">
        <v>6.1520308025932897E-3</v>
      </c>
      <c r="M11" s="622">
        <v>5.1447637006050512E-2</v>
      </c>
      <c r="N11" s="622">
        <v>0.21909900583914516</v>
      </c>
      <c r="O11" s="622">
        <v>1.0679719101918339E-2</v>
      </c>
      <c r="P11" s="622">
        <v>0.2203455555675754</v>
      </c>
      <c r="Q11" s="622">
        <v>0.74601133211895976</v>
      </c>
      <c r="R11" s="622">
        <v>3.3643112313464819E-2</v>
      </c>
      <c r="S11" s="622">
        <v>1</v>
      </c>
    </row>
    <row r="12" spans="1:20" ht="22.5" customHeight="1">
      <c r="A12" s="1146" t="s">
        <v>576</v>
      </c>
      <c r="B12" s="1146"/>
      <c r="C12" s="1146"/>
      <c r="D12" s="309">
        <v>28</v>
      </c>
      <c r="E12" s="309">
        <v>34</v>
      </c>
      <c r="F12" s="309">
        <v>1</v>
      </c>
      <c r="G12" s="309">
        <v>35</v>
      </c>
      <c r="H12" s="309">
        <v>31</v>
      </c>
      <c r="I12" s="309">
        <v>2</v>
      </c>
      <c r="J12" s="309">
        <v>134</v>
      </c>
      <c r="K12" s="309">
        <v>39</v>
      </c>
      <c r="L12" s="309">
        <v>0</v>
      </c>
      <c r="M12" s="309">
        <v>11</v>
      </c>
      <c r="N12" s="309">
        <v>10</v>
      </c>
      <c r="O12" s="309">
        <v>1</v>
      </c>
      <c r="P12" s="309">
        <v>208</v>
      </c>
      <c r="Q12" s="309">
        <v>114</v>
      </c>
      <c r="R12" s="309">
        <v>4</v>
      </c>
      <c r="S12" s="309">
        <v>326</v>
      </c>
    </row>
    <row r="13" spans="1:20" ht="22.5" customHeight="1">
      <c r="A13" s="1146" t="s">
        <v>577</v>
      </c>
      <c r="B13" s="1146"/>
      <c r="C13" s="1146"/>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6" t="s">
        <v>578</v>
      </c>
      <c r="B14" s="1146"/>
      <c r="C14" s="1146"/>
      <c r="D14" s="309">
        <v>649</v>
      </c>
      <c r="E14" s="309">
        <v>0</v>
      </c>
      <c r="F14" s="309">
        <v>0</v>
      </c>
      <c r="G14" s="309">
        <v>649</v>
      </c>
      <c r="H14" s="309">
        <v>2</v>
      </c>
      <c r="I14" s="309">
        <v>0</v>
      </c>
      <c r="J14" s="309">
        <v>1299</v>
      </c>
      <c r="K14" s="309">
        <v>0</v>
      </c>
      <c r="L14" s="309">
        <v>0</v>
      </c>
      <c r="M14" s="309">
        <v>649</v>
      </c>
      <c r="N14" s="309">
        <v>0</v>
      </c>
      <c r="O14" s="309">
        <v>0</v>
      </c>
      <c r="P14" s="309">
        <v>3246</v>
      </c>
      <c r="Q14" s="309">
        <v>2</v>
      </c>
      <c r="R14" s="309">
        <v>0</v>
      </c>
      <c r="S14" s="309">
        <v>3248</v>
      </c>
      <c r="T14" s="75"/>
    </row>
    <row r="15" spans="1:20" ht="21.75" customHeight="1">
      <c r="A15" s="1145" t="s">
        <v>579</v>
      </c>
      <c r="B15" s="1145"/>
      <c r="C15" s="1145"/>
      <c r="D15" s="626">
        <v>677</v>
      </c>
      <c r="E15" s="626">
        <v>34</v>
      </c>
      <c r="F15" s="626">
        <v>1</v>
      </c>
      <c r="G15" s="626">
        <v>684</v>
      </c>
      <c r="H15" s="626">
        <v>33</v>
      </c>
      <c r="I15" s="626">
        <v>2</v>
      </c>
      <c r="J15" s="626">
        <v>1433</v>
      </c>
      <c r="K15" s="626">
        <v>39</v>
      </c>
      <c r="L15" s="626">
        <v>0</v>
      </c>
      <c r="M15" s="626">
        <v>660</v>
      </c>
      <c r="N15" s="626">
        <v>10</v>
      </c>
      <c r="O15" s="626">
        <v>1</v>
      </c>
      <c r="P15" s="626">
        <v>3454</v>
      </c>
      <c r="Q15" s="626">
        <v>116</v>
      </c>
      <c r="R15" s="626">
        <v>4</v>
      </c>
      <c r="S15" s="626">
        <v>3574</v>
      </c>
    </row>
    <row r="16" spans="1:20" ht="22.5" customHeight="1">
      <c r="A16" s="1147" t="s">
        <v>580</v>
      </c>
      <c r="B16" s="1147"/>
      <c r="C16" s="1147"/>
      <c r="D16" s="155">
        <v>6</v>
      </c>
      <c r="E16" s="155">
        <v>222</v>
      </c>
      <c r="F16" s="155">
        <v>6</v>
      </c>
      <c r="G16" s="155">
        <v>7</v>
      </c>
      <c r="H16" s="155">
        <v>202</v>
      </c>
      <c r="I16" s="155">
        <v>6</v>
      </c>
      <c r="J16" s="155">
        <v>15</v>
      </c>
      <c r="K16" s="155">
        <v>850</v>
      </c>
      <c r="L16" s="155">
        <v>5</v>
      </c>
      <c r="M16" s="155">
        <v>4</v>
      </c>
      <c r="N16" s="155">
        <v>87</v>
      </c>
      <c r="O16" s="155">
        <v>7</v>
      </c>
      <c r="P16" s="155">
        <v>32</v>
      </c>
      <c r="Q16" s="155">
        <v>1361</v>
      </c>
      <c r="R16" s="155">
        <v>24</v>
      </c>
      <c r="S16" s="155">
        <v>1417</v>
      </c>
    </row>
    <row r="17" spans="1:20" ht="22.5" customHeight="1">
      <c r="A17" s="1147" t="s">
        <v>581</v>
      </c>
      <c r="B17" s="1147"/>
      <c r="C17" s="1147"/>
      <c r="D17" s="156">
        <v>222</v>
      </c>
      <c r="E17" s="155">
        <v>12</v>
      </c>
      <c r="F17" s="155">
        <v>0</v>
      </c>
      <c r="G17" s="155">
        <v>202</v>
      </c>
      <c r="H17" s="155">
        <v>11</v>
      </c>
      <c r="I17" s="155">
        <v>2</v>
      </c>
      <c r="J17" s="155">
        <v>850</v>
      </c>
      <c r="K17" s="155">
        <v>19</v>
      </c>
      <c r="L17" s="155">
        <v>1</v>
      </c>
      <c r="M17" s="155">
        <v>87</v>
      </c>
      <c r="N17" s="155">
        <v>11</v>
      </c>
      <c r="O17" s="155">
        <v>0</v>
      </c>
      <c r="P17" s="155">
        <v>1361</v>
      </c>
      <c r="Q17" s="155">
        <v>53</v>
      </c>
      <c r="R17" s="155">
        <v>3</v>
      </c>
      <c r="S17" s="155">
        <v>1417</v>
      </c>
    </row>
    <row r="18" spans="1:20" ht="22.5" customHeight="1">
      <c r="A18" s="1149" t="s">
        <v>582</v>
      </c>
      <c r="B18" s="1149"/>
      <c r="C18" s="1149"/>
      <c r="D18" s="155">
        <v>193</v>
      </c>
      <c r="E18" s="155">
        <v>112</v>
      </c>
      <c r="F18" s="155">
        <v>2</v>
      </c>
      <c r="G18" s="155">
        <v>119</v>
      </c>
      <c r="H18" s="155">
        <v>10</v>
      </c>
      <c r="I18" s="155">
        <v>0</v>
      </c>
      <c r="J18" s="155">
        <v>10</v>
      </c>
      <c r="K18" s="155">
        <v>4</v>
      </c>
      <c r="L18" s="155">
        <v>0</v>
      </c>
      <c r="M18" s="155">
        <v>270</v>
      </c>
      <c r="N18" s="155">
        <v>248</v>
      </c>
      <c r="O18" s="155">
        <v>10</v>
      </c>
      <c r="P18" s="155">
        <v>592</v>
      </c>
      <c r="Q18" s="155">
        <v>374</v>
      </c>
      <c r="R18" s="155">
        <v>12</v>
      </c>
      <c r="S18" s="155">
        <v>978</v>
      </c>
    </row>
    <row r="19" spans="1:20" ht="22.5" customHeight="1">
      <c r="A19" s="1148" t="s">
        <v>583</v>
      </c>
      <c r="B19" s="1148"/>
      <c r="C19" s="1148"/>
      <c r="D19" s="155">
        <v>8</v>
      </c>
      <c r="E19" s="155">
        <v>10</v>
      </c>
      <c r="F19" s="155">
        <v>0</v>
      </c>
      <c r="G19" s="155">
        <v>26</v>
      </c>
      <c r="H19" s="155">
        <v>109</v>
      </c>
      <c r="I19" s="155">
        <v>2</v>
      </c>
      <c r="J19" s="155">
        <v>554</v>
      </c>
      <c r="K19" s="155">
        <v>252</v>
      </c>
      <c r="L19" s="155">
        <v>10</v>
      </c>
      <c r="M19" s="155">
        <v>4</v>
      </c>
      <c r="N19" s="155">
        <v>3</v>
      </c>
      <c r="O19" s="155">
        <v>0</v>
      </c>
      <c r="P19" s="155">
        <v>592</v>
      </c>
      <c r="Q19" s="155">
        <v>374</v>
      </c>
      <c r="R19" s="155">
        <v>12</v>
      </c>
      <c r="S19" s="155">
        <v>978</v>
      </c>
    </row>
    <row r="20" spans="1:20" s="994" customFormat="1" ht="22.5" customHeight="1">
      <c r="A20" s="1147" t="s">
        <v>1454</v>
      </c>
      <c r="B20" s="1147"/>
      <c r="C20" s="1147"/>
      <c r="D20" s="155">
        <v>0</v>
      </c>
      <c r="E20" s="155">
        <v>1272</v>
      </c>
      <c r="F20" s="155">
        <v>10</v>
      </c>
      <c r="G20" s="155">
        <v>1</v>
      </c>
      <c r="H20" s="155">
        <v>632</v>
      </c>
      <c r="I20" s="155">
        <v>3</v>
      </c>
      <c r="J20" s="155">
        <v>1</v>
      </c>
      <c r="K20" s="155">
        <v>21</v>
      </c>
      <c r="L20" s="155">
        <v>0</v>
      </c>
      <c r="M20" s="155">
        <v>3</v>
      </c>
      <c r="N20" s="155">
        <v>1537</v>
      </c>
      <c r="O20" s="155">
        <v>12</v>
      </c>
      <c r="P20" s="155">
        <v>5</v>
      </c>
      <c r="Q20" s="155">
        <v>3462</v>
      </c>
      <c r="R20" s="155">
        <v>25</v>
      </c>
      <c r="S20" s="155">
        <v>3492</v>
      </c>
    </row>
    <row r="21" spans="1:20" s="994" customFormat="1" ht="22.5" customHeight="1">
      <c r="A21" s="1147" t="s">
        <v>1455</v>
      </c>
      <c r="B21" s="1147"/>
      <c r="C21" s="1147"/>
      <c r="D21" s="155">
        <v>33</v>
      </c>
      <c r="E21" s="155">
        <v>0</v>
      </c>
      <c r="F21" s="155">
        <v>0</v>
      </c>
      <c r="G21" s="155">
        <v>144</v>
      </c>
      <c r="H21" s="155">
        <v>6</v>
      </c>
      <c r="I21" s="155">
        <v>0</v>
      </c>
      <c r="J21" s="155">
        <v>3284</v>
      </c>
      <c r="K21" s="155">
        <v>17</v>
      </c>
      <c r="L21" s="155">
        <v>2</v>
      </c>
      <c r="M21" s="155">
        <v>5</v>
      </c>
      <c r="N21" s="155">
        <v>1</v>
      </c>
      <c r="O21" s="155">
        <v>0</v>
      </c>
      <c r="P21" s="155">
        <v>3466</v>
      </c>
      <c r="Q21" s="155">
        <v>24</v>
      </c>
      <c r="R21" s="155">
        <v>2</v>
      </c>
      <c r="S21" s="155">
        <v>3492</v>
      </c>
    </row>
    <row r="22" spans="1:20" ht="22.5" customHeight="1">
      <c r="A22" s="1145" t="s">
        <v>584</v>
      </c>
      <c r="B22" s="1145"/>
      <c r="C22" s="1145"/>
      <c r="D22" s="626">
        <v>64</v>
      </c>
      <c r="E22" s="626">
        <v>-1584</v>
      </c>
      <c r="F22" s="626">
        <v>-18</v>
      </c>
      <c r="G22" s="626">
        <v>245</v>
      </c>
      <c r="H22" s="626">
        <v>-718</v>
      </c>
      <c r="I22" s="626">
        <v>-5</v>
      </c>
      <c r="J22" s="626">
        <v>4662</v>
      </c>
      <c r="K22" s="626">
        <v>-587</v>
      </c>
      <c r="L22" s="626">
        <v>8</v>
      </c>
      <c r="M22" s="626">
        <v>-181</v>
      </c>
      <c r="N22" s="626">
        <v>-1857</v>
      </c>
      <c r="O22" s="626">
        <v>-29</v>
      </c>
      <c r="P22" s="626">
        <v>4790</v>
      </c>
      <c r="Q22" s="626">
        <v>-4746</v>
      </c>
      <c r="R22" s="626">
        <v>-44</v>
      </c>
      <c r="S22" s="626">
        <v>0</v>
      </c>
    </row>
    <row r="23" spans="1:20" ht="22.5" customHeight="1">
      <c r="A23" s="1145" t="s">
        <v>585</v>
      </c>
      <c r="B23" s="1145"/>
      <c r="C23" s="1145"/>
      <c r="D23" s="626">
        <v>4</v>
      </c>
      <c r="E23" s="626">
        <v>188</v>
      </c>
      <c r="F23" s="626">
        <v>271</v>
      </c>
      <c r="G23" s="626">
        <v>4</v>
      </c>
      <c r="H23" s="626">
        <v>76</v>
      </c>
      <c r="I23" s="626">
        <v>81</v>
      </c>
      <c r="J23" s="626">
        <v>8</v>
      </c>
      <c r="K23" s="626">
        <v>109</v>
      </c>
      <c r="L23" s="626">
        <v>111</v>
      </c>
      <c r="M23" s="626">
        <v>2</v>
      </c>
      <c r="N23" s="626">
        <v>179</v>
      </c>
      <c r="O23" s="626">
        <v>241</v>
      </c>
      <c r="P23" s="626">
        <v>18</v>
      </c>
      <c r="Q23" s="626">
        <v>552</v>
      </c>
      <c r="R23" s="626">
        <v>704</v>
      </c>
      <c r="S23" s="626">
        <v>1274</v>
      </c>
    </row>
    <row r="24" spans="1:20" ht="21.75" customHeight="1">
      <c r="A24" s="1144" t="s">
        <v>586</v>
      </c>
      <c r="B24" s="1144"/>
      <c r="C24" s="1144"/>
      <c r="D24" s="624">
        <v>123843</v>
      </c>
      <c r="E24" s="624">
        <v>603036</v>
      </c>
      <c r="F24" s="624">
        <v>29325</v>
      </c>
      <c r="G24" s="624">
        <v>111492</v>
      </c>
      <c r="H24" s="624">
        <v>317137</v>
      </c>
      <c r="I24" s="624">
        <v>10708</v>
      </c>
      <c r="J24" s="625">
        <v>178349</v>
      </c>
      <c r="K24" s="624">
        <v>343070</v>
      </c>
      <c r="L24" s="624">
        <v>14683</v>
      </c>
      <c r="M24" s="624">
        <v>124128</v>
      </c>
      <c r="N24" s="624">
        <v>524564</v>
      </c>
      <c r="O24" s="624">
        <v>25399</v>
      </c>
      <c r="P24" s="624">
        <v>537812</v>
      </c>
      <c r="Q24" s="624">
        <v>1787807</v>
      </c>
      <c r="R24" s="624">
        <v>80115</v>
      </c>
      <c r="S24" s="624">
        <v>2405734</v>
      </c>
    </row>
    <row r="25" spans="1:20" s="242" customFormat="1" ht="22.5" customHeight="1">
      <c r="A25" s="1148" t="s">
        <v>607</v>
      </c>
      <c r="B25" s="1148"/>
      <c r="C25" s="1148"/>
      <c r="D25" s="312">
        <v>737</v>
      </c>
      <c r="E25" s="312">
        <v>-1738</v>
      </c>
      <c r="F25" s="312">
        <v>-288</v>
      </c>
      <c r="G25" s="312">
        <v>925</v>
      </c>
      <c r="H25" s="312">
        <v>-761</v>
      </c>
      <c r="I25" s="312">
        <v>-84</v>
      </c>
      <c r="J25" s="312">
        <v>6087</v>
      </c>
      <c r="K25" s="312">
        <v>-657</v>
      </c>
      <c r="L25" s="312">
        <v>-103</v>
      </c>
      <c r="M25" s="312">
        <v>477</v>
      </c>
      <c r="N25" s="312">
        <v>-2026</v>
      </c>
      <c r="O25" s="312">
        <v>-269</v>
      </c>
      <c r="P25" s="312">
        <v>8226</v>
      </c>
      <c r="Q25" s="312">
        <v>-5182</v>
      </c>
      <c r="R25" s="312">
        <v>-744</v>
      </c>
      <c r="S25" s="312">
        <v>2300</v>
      </c>
      <c r="T25" s="266"/>
    </row>
    <row r="26" spans="1:20" ht="22.5" customHeight="1">
      <c r="A26" s="1145" t="s">
        <v>587</v>
      </c>
      <c r="B26" s="1145"/>
      <c r="C26" s="1145"/>
      <c r="D26" s="622">
        <v>5.9867106396113918E-3</v>
      </c>
      <c r="E26" s="622">
        <v>-2.8738007917007012E-3</v>
      </c>
      <c r="F26" s="622">
        <v>-9.7254584135345965E-3</v>
      </c>
      <c r="G26" s="622">
        <v>8.3659681460110154E-3</v>
      </c>
      <c r="H26" s="622">
        <v>-2.3938495995570906E-3</v>
      </c>
      <c r="I26" s="622">
        <v>-7.7835433654558934E-3</v>
      </c>
      <c r="J26" s="622">
        <v>3.5335709558695479E-2</v>
      </c>
      <c r="K26" s="622">
        <v>-1.9114006173503973E-3</v>
      </c>
      <c r="L26" s="622">
        <v>-6.9660489652373864E-3</v>
      </c>
      <c r="M26" s="622">
        <v>3.8576315597932892E-3</v>
      </c>
      <c r="N26" s="622">
        <v>-3.8473955069408838E-3</v>
      </c>
      <c r="O26" s="622">
        <v>-1.0479975066230326E-2</v>
      </c>
      <c r="P26" s="622">
        <v>1.5532887953986699E-2</v>
      </c>
      <c r="Q26" s="622">
        <v>-2.8901460075884461E-3</v>
      </c>
      <c r="R26" s="622">
        <v>-9.2012020925314429E-3</v>
      </c>
      <c r="S26" s="622">
        <v>9.5696407723282607E-4</v>
      </c>
    </row>
    <row r="27" spans="1:20" ht="21.75" customHeight="1">
      <c r="A27" s="1145" t="s">
        <v>575</v>
      </c>
      <c r="B27" s="1145"/>
      <c r="C27" s="1145"/>
      <c r="D27" s="622">
        <v>5.147825985749048E-2</v>
      </c>
      <c r="E27" s="622">
        <v>0.25066611686911355</v>
      </c>
      <c r="F27" s="622">
        <v>1.2189626949612883E-2</v>
      </c>
      <c r="G27" s="622">
        <v>4.6344275801065288E-2</v>
      </c>
      <c r="H27" s="622">
        <v>0.131825463663065</v>
      </c>
      <c r="I27" s="622">
        <v>4.4510324084042546E-3</v>
      </c>
      <c r="J27" s="622">
        <v>7.413496255196958E-2</v>
      </c>
      <c r="K27" s="622">
        <v>0.1426051259199895</v>
      </c>
      <c r="L27" s="622">
        <v>6.1033347826484558E-3</v>
      </c>
      <c r="M27" s="622">
        <v>5.1596726820172141E-2</v>
      </c>
      <c r="N27" s="622">
        <v>0.21804738179699001</v>
      </c>
      <c r="O27" s="622">
        <v>1.0557692579478861E-2</v>
      </c>
      <c r="P27" s="622">
        <v>0.2235542250306975</v>
      </c>
      <c r="Q27" s="622">
        <v>0.74314408824915801</v>
      </c>
      <c r="R27" s="622">
        <v>3.3301686720144455E-2</v>
      </c>
      <c r="S27" s="622">
        <v>1</v>
      </c>
    </row>
    <row r="28" spans="1:20">
      <c r="A28" s="983" t="s">
        <v>588</v>
      </c>
      <c r="B28" s="983"/>
      <c r="C28" s="983"/>
      <c r="D28" s="178"/>
      <c r="E28" s="178"/>
    </row>
    <row r="29" spans="1:20" ht="12.75" customHeight="1">
      <c r="A29" s="154" t="s">
        <v>589</v>
      </c>
      <c r="B29" s="154"/>
      <c r="C29" s="154"/>
      <c r="D29" s="152"/>
      <c r="E29" s="152"/>
      <c r="F29" s="152"/>
      <c r="G29" s="152"/>
      <c r="H29" s="153"/>
    </row>
    <row r="30" spans="1:20" ht="12.75" customHeight="1">
      <c r="A30" s="149" t="s">
        <v>590</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609</v>
      </c>
      <c r="B32" s="178"/>
      <c r="C32" s="178"/>
      <c r="D32" s="178"/>
      <c r="E32" s="178"/>
      <c r="F32" s="178"/>
      <c r="S32" s="121" t="str">
        <f>Naslovnica!A20</f>
        <v>Veljača 2026.</v>
      </c>
    </row>
    <row r="33" spans="1:19">
      <c r="A33" s="516" t="s">
        <v>859</v>
      </c>
      <c r="B33" s="178"/>
      <c r="C33" s="178"/>
      <c r="D33" s="178"/>
      <c r="E33" s="178"/>
      <c r="F33" s="178"/>
      <c r="S33" s="488" t="str">
        <f>Naslovnica!A24</f>
        <v>February 2026</v>
      </c>
    </row>
    <row r="34" spans="1:19">
      <c r="B34"/>
      <c r="C34"/>
    </row>
    <row r="35" spans="1:19" ht="32.25" customHeight="1">
      <c r="A35" s="627"/>
      <c r="B35" s="1143" t="s">
        <v>558</v>
      </c>
      <c r="C35" s="1143"/>
      <c r="D35" s="1143"/>
      <c r="E35" s="1142" t="s">
        <v>559</v>
      </c>
      <c r="F35" s="1142"/>
      <c r="G35" s="1142"/>
      <c r="H35" s="1142" t="s">
        <v>560</v>
      </c>
      <c r="I35" s="1142"/>
      <c r="J35" s="1142"/>
      <c r="K35" s="1141" t="s">
        <v>561</v>
      </c>
      <c r="L35" s="1141"/>
      <c r="M35" s="1141"/>
      <c r="N35" s="1141" t="s">
        <v>562</v>
      </c>
      <c r="O35" s="1141"/>
      <c r="P35" s="1141"/>
      <c r="Q35" s="1142" t="s">
        <v>563</v>
      </c>
      <c r="R35" s="1142"/>
      <c r="S35" s="1142"/>
    </row>
    <row r="36" spans="1:19" ht="21">
      <c r="A36" s="627" t="s">
        <v>507</v>
      </c>
      <c r="B36" s="1143" t="s">
        <v>564</v>
      </c>
      <c r="C36" s="1143"/>
      <c r="D36" s="1143"/>
      <c r="E36" s="1143" t="s">
        <v>565</v>
      </c>
      <c r="F36" s="1143"/>
      <c r="G36" s="1143"/>
      <c r="H36" s="1143" t="s">
        <v>565</v>
      </c>
      <c r="I36" s="1143"/>
      <c r="J36" s="1143"/>
      <c r="K36" s="1143" t="s">
        <v>566</v>
      </c>
      <c r="L36" s="1143"/>
      <c r="M36" s="1143"/>
      <c r="N36" s="1143" t="s">
        <v>566</v>
      </c>
      <c r="O36" s="1143"/>
      <c r="P36" s="1143"/>
      <c r="Q36" s="1143" t="s">
        <v>566</v>
      </c>
      <c r="R36" s="1143"/>
      <c r="S36" s="1143"/>
    </row>
    <row r="37" spans="1:19">
      <c r="A37" s="627"/>
      <c r="B37" s="628" t="s">
        <v>113</v>
      </c>
      <c r="C37" s="628" t="s">
        <v>114</v>
      </c>
      <c r="D37" s="628" t="s">
        <v>115</v>
      </c>
      <c r="E37" s="628" t="s">
        <v>113</v>
      </c>
      <c r="F37" s="628" t="s">
        <v>114</v>
      </c>
      <c r="G37" s="628" t="s">
        <v>115</v>
      </c>
      <c r="H37" s="628" t="s">
        <v>113</v>
      </c>
      <c r="I37" s="628" t="s">
        <v>114</v>
      </c>
      <c r="J37" s="628" t="s">
        <v>115</v>
      </c>
      <c r="K37" s="628" t="s">
        <v>113</v>
      </c>
      <c r="L37" s="628" t="s">
        <v>114</v>
      </c>
      <c r="M37" s="628" t="s">
        <v>115</v>
      </c>
      <c r="N37" s="628" t="s">
        <v>113</v>
      </c>
      <c r="O37" s="628" t="s">
        <v>114</v>
      </c>
      <c r="P37" s="628" t="s">
        <v>115</v>
      </c>
      <c r="Q37" s="620" t="s">
        <v>113</v>
      </c>
      <c r="R37" s="620" t="s">
        <v>114</v>
      </c>
      <c r="S37" s="620" t="s">
        <v>115</v>
      </c>
    </row>
    <row r="38" spans="1:19">
      <c r="A38" s="159" t="s">
        <v>6</v>
      </c>
      <c r="B38" s="165">
        <v>5853</v>
      </c>
      <c r="C38" s="165">
        <v>210</v>
      </c>
      <c r="D38" s="165">
        <v>15</v>
      </c>
      <c r="E38" s="165">
        <v>3960</v>
      </c>
      <c r="F38" s="165">
        <v>79</v>
      </c>
      <c r="G38" s="165">
        <v>9</v>
      </c>
      <c r="H38" s="165">
        <v>9813</v>
      </c>
      <c r="I38" s="165">
        <v>289</v>
      </c>
      <c r="J38" s="165">
        <v>24</v>
      </c>
      <c r="K38" s="165">
        <v>-224</v>
      </c>
      <c r="L38" s="165">
        <v>109</v>
      </c>
      <c r="M38" s="165">
        <v>7</v>
      </c>
      <c r="N38" s="165">
        <v>-72</v>
      </c>
      <c r="O38" s="165">
        <v>47</v>
      </c>
      <c r="P38" s="165">
        <v>7</v>
      </c>
      <c r="Q38" s="166">
        <v>-2.9280838856464486E-2</v>
      </c>
      <c r="R38" s="166">
        <v>1.1729323308270678</v>
      </c>
      <c r="S38" s="166">
        <v>1.4</v>
      </c>
    </row>
    <row r="39" spans="1:19">
      <c r="A39" s="76" t="s">
        <v>7</v>
      </c>
      <c r="B39" s="165">
        <v>110910</v>
      </c>
      <c r="C39" s="165">
        <v>4732</v>
      </c>
      <c r="D39" s="165">
        <v>152</v>
      </c>
      <c r="E39" s="165">
        <v>81984</v>
      </c>
      <c r="F39" s="165">
        <v>3492</v>
      </c>
      <c r="G39" s="165">
        <v>125</v>
      </c>
      <c r="H39" s="165">
        <v>192894</v>
      </c>
      <c r="I39" s="165">
        <v>8224</v>
      </c>
      <c r="J39" s="165">
        <v>277</v>
      </c>
      <c r="K39" s="165">
        <v>7149</v>
      </c>
      <c r="L39" s="165">
        <v>-7841</v>
      </c>
      <c r="M39" s="165">
        <v>4</v>
      </c>
      <c r="N39" s="165">
        <v>7940</v>
      </c>
      <c r="O39" s="165">
        <v>-5630</v>
      </c>
      <c r="P39" s="165">
        <v>20</v>
      </c>
      <c r="Q39" s="166">
        <v>8.486263040971842E-2</v>
      </c>
      <c r="R39" s="166">
        <v>-0.62092648075593448</v>
      </c>
      <c r="S39" s="166">
        <v>9.486166007905128E-2</v>
      </c>
    </row>
    <row r="40" spans="1:19">
      <c r="A40" s="76" t="s">
        <v>8</v>
      </c>
      <c r="B40" s="165">
        <v>86958</v>
      </c>
      <c r="C40" s="165">
        <v>82276</v>
      </c>
      <c r="D40" s="165">
        <v>216</v>
      </c>
      <c r="E40" s="165">
        <v>62120</v>
      </c>
      <c r="F40" s="165">
        <v>64245</v>
      </c>
      <c r="G40" s="165">
        <v>193</v>
      </c>
      <c r="H40" s="165">
        <v>149078</v>
      </c>
      <c r="I40" s="165">
        <v>146521</v>
      </c>
      <c r="J40" s="165">
        <v>409</v>
      </c>
      <c r="K40" s="165">
        <v>16491</v>
      </c>
      <c r="L40" s="165">
        <v>-14460</v>
      </c>
      <c r="M40" s="165">
        <v>8</v>
      </c>
      <c r="N40" s="165">
        <v>12380</v>
      </c>
      <c r="O40" s="165">
        <v>-11841</v>
      </c>
      <c r="P40" s="165">
        <v>6</v>
      </c>
      <c r="Q40" s="166">
        <v>0.24017736071942575</v>
      </c>
      <c r="R40" s="166">
        <v>-0.15218548564418877</v>
      </c>
      <c r="S40" s="166">
        <v>3.5443037974683511E-2</v>
      </c>
    </row>
    <row r="41" spans="1:19">
      <c r="A41" s="76" t="s">
        <v>9</v>
      </c>
      <c r="B41" s="165">
        <v>58487</v>
      </c>
      <c r="C41" s="165">
        <v>118907</v>
      </c>
      <c r="D41" s="165">
        <v>149</v>
      </c>
      <c r="E41" s="165">
        <v>28175</v>
      </c>
      <c r="F41" s="165">
        <v>104620</v>
      </c>
      <c r="G41" s="165">
        <v>156</v>
      </c>
      <c r="H41" s="165">
        <v>86662</v>
      </c>
      <c r="I41" s="165">
        <v>223527</v>
      </c>
      <c r="J41" s="165">
        <v>305</v>
      </c>
      <c r="K41" s="165">
        <v>13562</v>
      </c>
      <c r="L41" s="165">
        <v>-5994</v>
      </c>
      <c r="M41" s="165">
        <v>17</v>
      </c>
      <c r="N41" s="165">
        <v>9087</v>
      </c>
      <c r="O41" s="165">
        <v>-7748</v>
      </c>
      <c r="P41" s="165">
        <v>22</v>
      </c>
      <c r="Q41" s="166">
        <v>0.35381875556527587</v>
      </c>
      <c r="R41" s="166">
        <v>-5.791738490911158E-2</v>
      </c>
      <c r="S41" s="166">
        <v>0.14661654135338353</v>
      </c>
    </row>
    <row r="42" spans="1:19">
      <c r="A42" s="76" t="s">
        <v>10</v>
      </c>
      <c r="B42" s="165">
        <v>44892</v>
      </c>
      <c r="C42" s="165">
        <v>138453</v>
      </c>
      <c r="D42" s="165">
        <v>86</v>
      </c>
      <c r="E42" s="165">
        <v>13851</v>
      </c>
      <c r="F42" s="165">
        <v>128606</v>
      </c>
      <c r="G42" s="165">
        <v>93</v>
      </c>
      <c r="H42" s="165">
        <v>58743</v>
      </c>
      <c r="I42" s="165">
        <v>267059</v>
      </c>
      <c r="J42" s="165">
        <v>179</v>
      </c>
      <c r="K42" s="165">
        <v>9127</v>
      </c>
      <c r="L42" s="165">
        <v>-5693</v>
      </c>
      <c r="M42" s="165">
        <v>3</v>
      </c>
      <c r="N42" s="165">
        <v>3732</v>
      </c>
      <c r="O42" s="165">
        <v>-4449</v>
      </c>
      <c r="P42" s="165">
        <v>17</v>
      </c>
      <c r="Q42" s="166">
        <v>0.28025019614680491</v>
      </c>
      <c r="R42" s="166">
        <v>-3.6587169598955249E-2</v>
      </c>
      <c r="S42" s="166">
        <v>0.12578616352201255</v>
      </c>
    </row>
    <row r="43" spans="1:19">
      <c r="A43" s="76" t="s">
        <v>11</v>
      </c>
      <c r="B43" s="165">
        <v>23609</v>
      </c>
      <c r="C43" s="165">
        <v>156718</v>
      </c>
      <c r="D43" s="165">
        <v>90</v>
      </c>
      <c r="E43" s="165">
        <v>7468</v>
      </c>
      <c r="F43" s="165">
        <v>144728</v>
      </c>
      <c r="G43" s="165">
        <v>60</v>
      </c>
      <c r="H43" s="165">
        <v>31077</v>
      </c>
      <c r="I43" s="165">
        <v>301446</v>
      </c>
      <c r="J43" s="165">
        <v>150</v>
      </c>
      <c r="K43" s="165">
        <v>7555</v>
      </c>
      <c r="L43" s="165">
        <v>-3438</v>
      </c>
      <c r="M43" s="165">
        <v>3</v>
      </c>
      <c r="N43" s="165">
        <v>2705</v>
      </c>
      <c r="O43" s="165">
        <v>-2696</v>
      </c>
      <c r="P43" s="165">
        <v>-10</v>
      </c>
      <c r="Q43" s="166">
        <v>0.49286640726329445</v>
      </c>
      <c r="R43" s="166">
        <v>-1.9942779114376696E-2</v>
      </c>
      <c r="S43" s="166">
        <v>-4.4585987261146487E-2</v>
      </c>
    </row>
    <row r="44" spans="1:19">
      <c r="A44" s="76" t="s">
        <v>12</v>
      </c>
      <c r="B44" s="165">
        <v>3413</v>
      </c>
      <c r="C44" s="165">
        <v>152209</v>
      </c>
      <c r="D44" s="165">
        <v>75</v>
      </c>
      <c r="E44" s="165">
        <v>2035</v>
      </c>
      <c r="F44" s="165">
        <v>143650</v>
      </c>
      <c r="G44" s="165">
        <v>90</v>
      </c>
      <c r="H44" s="165">
        <v>5448</v>
      </c>
      <c r="I44" s="165">
        <v>295859</v>
      </c>
      <c r="J44" s="165">
        <v>165</v>
      </c>
      <c r="K44" s="165">
        <v>1702</v>
      </c>
      <c r="L44" s="165">
        <v>4231</v>
      </c>
      <c r="M44" s="165">
        <v>6</v>
      </c>
      <c r="N44" s="165">
        <v>988</v>
      </c>
      <c r="O44" s="165">
        <v>1985</v>
      </c>
      <c r="P44" s="165">
        <v>5</v>
      </c>
      <c r="Q44" s="166">
        <v>0.9753444525018129</v>
      </c>
      <c r="R44" s="166">
        <v>2.14609018688523E-2</v>
      </c>
      <c r="S44" s="166">
        <v>7.1428571428571397E-2</v>
      </c>
    </row>
    <row r="45" spans="1:19">
      <c r="A45" s="76" t="s">
        <v>13</v>
      </c>
      <c r="B45" s="165">
        <v>1724</v>
      </c>
      <c r="C45" s="165">
        <v>124761</v>
      </c>
      <c r="D45" s="165">
        <v>90</v>
      </c>
      <c r="E45" s="165">
        <v>1462</v>
      </c>
      <c r="F45" s="165">
        <v>128783</v>
      </c>
      <c r="G45" s="165">
        <v>71</v>
      </c>
      <c r="H45" s="165">
        <v>3186</v>
      </c>
      <c r="I45" s="165">
        <v>253544</v>
      </c>
      <c r="J45" s="165">
        <v>161</v>
      </c>
      <c r="K45" s="165">
        <v>697</v>
      </c>
      <c r="L45" s="165">
        <v>4629</v>
      </c>
      <c r="M45" s="165">
        <v>-10</v>
      </c>
      <c r="N45" s="165">
        <v>676</v>
      </c>
      <c r="O45" s="165">
        <v>2724</v>
      </c>
      <c r="P45" s="165">
        <v>-1</v>
      </c>
      <c r="Q45" s="166">
        <v>0.75730832873690024</v>
      </c>
      <c r="R45" s="166">
        <v>2.9867054441470309E-2</v>
      </c>
      <c r="S45" s="166">
        <v>-6.3953488372093026E-2</v>
      </c>
    </row>
    <row r="46" spans="1:19">
      <c r="A46" s="76" t="s">
        <v>14</v>
      </c>
      <c r="B46" s="165">
        <v>482</v>
      </c>
      <c r="C46" s="165">
        <v>106981</v>
      </c>
      <c r="D46" s="165">
        <v>92</v>
      </c>
      <c r="E46" s="165">
        <v>425</v>
      </c>
      <c r="F46" s="165">
        <v>115334</v>
      </c>
      <c r="G46" s="165">
        <v>126</v>
      </c>
      <c r="H46" s="165">
        <v>907</v>
      </c>
      <c r="I46" s="165">
        <v>222315</v>
      </c>
      <c r="J46" s="165">
        <v>218</v>
      </c>
      <c r="K46" s="165">
        <v>295</v>
      </c>
      <c r="L46" s="165">
        <v>-1593</v>
      </c>
      <c r="M46" s="165">
        <v>-5</v>
      </c>
      <c r="N46" s="165">
        <v>257</v>
      </c>
      <c r="O46" s="165">
        <v>61</v>
      </c>
      <c r="P46" s="165">
        <v>-12</v>
      </c>
      <c r="Q46" s="166">
        <v>1.5549295774647889</v>
      </c>
      <c r="R46" s="166">
        <v>-6.8439603836548679E-3</v>
      </c>
      <c r="S46" s="166">
        <v>-7.2340425531914887E-2</v>
      </c>
    </row>
    <row r="47" spans="1:19">
      <c r="A47" s="76" t="s">
        <v>15</v>
      </c>
      <c r="B47" s="165">
        <v>2</v>
      </c>
      <c r="C47" s="165">
        <v>36797</v>
      </c>
      <c r="D47" s="165">
        <v>33044</v>
      </c>
      <c r="E47" s="165">
        <v>2</v>
      </c>
      <c r="F47" s="165">
        <v>32172</v>
      </c>
      <c r="G47" s="165">
        <v>35833</v>
      </c>
      <c r="H47" s="165">
        <v>4</v>
      </c>
      <c r="I47" s="165">
        <v>68969</v>
      </c>
      <c r="J47" s="165">
        <v>68877</v>
      </c>
      <c r="K47" s="165">
        <v>2</v>
      </c>
      <c r="L47" s="165">
        <v>18885</v>
      </c>
      <c r="M47" s="165">
        <v>-8407</v>
      </c>
      <c r="N47" s="165">
        <v>2</v>
      </c>
      <c r="O47" s="165">
        <v>19378</v>
      </c>
      <c r="P47" s="165">
        <v>-6898</v>
      </c>
      <c r="Q47" s="166" t="s">
        <v>1030</v>
      </c>
      <c r="R47" s="166">
        <v>1.2461082524588027</v>
      </c>
      <c r="S47" s="166">
        <v>-0.18180846261671146</v>
      </c>
    </row>
    <row r="48" spans="1:19">
      <c r="A48" s="76" t="s">
        <v>16</v>
      </c>
      <c r="B48" s="165">
        <v>0</v>
      </c>
      <c r="C48" s="165">
        <v>54</v>
      </c>
      <c r="D48" s="165">
        <v>5309</v>
      </c>
      <c r="E48" s="165">
        <v>0</v>
      </c>
      <c r="F48" s="165">
        <v>0</v>
      </c>
      <c r="G48" s="165">
        <v>4041</v>
      </c>
      <c r="H48" s="165">
        <v>0</v>
      </c>
      <c r="I48" s="165">
        <v>54</v>
      </c>
      <c r="J48" s="165">
        <v>9350</v>
      </c>
      <c r="K48" s="165">
        <v>0</v>
      </c>
      <c r="L48" s="165">
        <v>29</v>
      </c>
      <c r="M48" s="165">
        <v>995</v>
      </c>
      <c r="N48" s="165">
        <v>0</v>
      </c>
      <c r="O48" s="165">
        <v>0</v>
      </c>
      <c r="P48" s="165">
        <v>987</v>
      </c>
      <c r="Q48" s="166" t="s">
        <v>1030</v>
      </c>
      <c r="R48" s="166">
        <v>1.1600000000000001</v>
      </c>
      <c r="S48" s="166">
        <v>0.26900108577633008</v>
      </c>
    </row>
    <row r="49" spans="1:19" ht="24">
      <c r="A49" s="630" t="s">
        <v>567</v>
      </c>
      <c r="B49" s="631">
        <v>336330</v>
      </c>
      <c r="C49" s="631">
        <v>922098</v>
      </c>
      <c r="D49" s="631">
        <v>39318</v>
      </c>
      <c r="E49" s="631">
        <v>201482</v>
      </c>
      <c r="F49" s="631">
        <v>865709</v>
      </c>
      <c r="G49" s="631">
        <v>40797</v>
      </c>
      <c r="H49" s="631">
        <v>537812</v>
      </c>
      <c r="I49" s="631">
        <v>1787807</v>
      </c>
      <c r="J49" s="631">
        <v>80115</v>
      </c>
      <c r="K49" s="631">
        <v>56356</v>
      </c>
      <c r="L49" s="631">
        <v>-11136</v>
      </c>
      <c r="M49" s="631">
        <v>-7379</v>
      </c>
      <c r="N49" s="631">
        <v>37695</v>
      </c>
      <c r="O49" s="631">
        <v>-8169</v>
      </c>
      <c r="P49" s="631">
        <v>-5857</v>
      </c>
      <c r="Q49" s="632">
        <v>0.21194066175261006</v>
      </c>
      <c r="R49" s="632">
        <v>-1.0682791105365963E-2</v>
      </c>
      <c r="S49" s="632">
        <v>-0.14178744737603244</v>
      </c>
    </row>
    <row r="50" spans="1:19" ht="24">
      <c r="A50" s="633" t="s">
        <v>568</v>
      </c>
      <c r="B50" s="1140">
        <v>1297746</v>
      </c>
      <c r="C50" s="1140"/>
      <c r="D50" s="1140"/>
      <c r="E50" s="1140">
        <v>1107988</v>
      </c>
      <c r="F50" s="1140"/>
      <c r="G50" s="1140"/>
      <c r="H50" s="1140">
        <v>2405734</v>
      </c>
      <c r="I50" s="1140"/>
      <c r="J50" s="1140"/>
      <c r="K50" s="1140">
        <v>37841</v>
      </c>
      <c r="L50" s="1140"/>
      <c r="M50" s="1140"/>
      <c r="N50" s="1140">
        <v>23669</v>
      </c>
      <c r="O50" s="1140"/>
      <c r="P50" s="1140"/>
      <c r="Q50" s="1139">
        <v>2.6238960099376207E-2</v>
      </c>
      <c r="R50" s="1139"/>
      <c r="S50" s="1139"/>
    </row>
    <row r="51" spans="1:19">
      <c r="A51" s="14" t="s">
        <v>569</v>
      </c>
      <c r="B51"/>
      <c r="C51"/>
    </row>
    <row r="53" spans="1:19">
      <c r="A53" s="569" t="s">
        <v>81</v>
      </c>
      <c r="S53" s="13" t="s">
        <v>757</v>
      </c>
    </row>
    <row r="54" spans="1:19">
      <c r="A54" s="56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652</v>
      </c>
      <c r="H1" s="242"/>
    </row>
    <row r="2" spans="1:8" ht="12.75" customHeight="1">
      <c r="A2" s="483" t="s">
        <v>653</v>
      </c>
    </row>
    <row r="3" spans="1:8" ht="12.75" customHeight="1"/>
    <row r="4" spans="1:8" ht="12.75" customHeight="1">
      <c r="D4" s="13" t="s">
        <v>1241</v>
      </c>
      <c r="E4" s="72"/>
    </row>
    <row r="5" spans="1:8" ht="45" customHeight="1">
      <c r="A5" s="1267" t="s">
        <v>286</v>
      </c>
      <c r="B5" s="414" t="s">
        <v>323</v>
      </c>
      <c r="C5" s="1270" t="s">
        <v>324</v>
      </c>
      <c r="D5" s="1270"/>
    </row>
    <row r="6" spans="1:8" ht="22.5" customHeight="1">
      <c r="A6" s="1268"/>
      <c r="B6" s="877">
        <v>46022</v>
      </c>
      <c r="C6" s="717" t="s">
        <v>325</v>
      </c>
      <c r="D6" s="717" t="s">
        <v>326</v>
      </c>
    </row>
    <row r="7" spans="1:8" ht="12.75" customHeight="1">
      <c r="A7" s="423" t="s">
        <v>327</v>
      </c>
      <c r="B7" s="424">
        <v>3247066.6772599998</v>
      </c>
      <c r="C7" s="425">
        <v>0.10624322578155854</v>
      </c>
      <c r="D7" s="424">
        <v>311847.18701999949</v>
      </c>
      <c r="E7" s="43"/>
    </row>
    <row r="8" spans="1:8" ht="12.75" customHeight="1">
      <c r="A8" s="415" t="s">
        <v>328</v>
      </c>
      <c r="B8" s="416">
        <v>5217.7506199999998</v>
      </c>
      <c r="C8" s="417">
        <v>0.18033111974099533</v>
      </c>
      <c r="D8" s="416">
        <v>797.16852000000051</v>
      </c>
      <c r="E8" s="51"/>
    </row>
    <row r="9" spans="1:8" ht="12.75" customHeight="1">
      <c r="A9" s="415" t="s">
        <v>329</v>
      </c>
      <c r="B9" s="416">
        <v>783958.47353999992</v>
      </c>
      <c r="C9" s="417">
        <v>5.5578727552803117E-2</v>
      </c>
      <c r="D9" s="416">
        <v>41277.275939999941</v>
      </c>
      <c r="E9" s="51"/>
    </row>
    <row r="10" spans="1:8" ht="12.75" customHeight="1">
      <c r="A10" s="415" t="s">
        <v>330</v>
      </c>
      <c r="B10" s="416">
        <v>5748.5938599999999</v>
      </c>
      <c r="C10" s="417">
        <v>1.5012095423640957E-2</v>
      </c>
      <c r="D10" s="416">
        <v>85.022080000000074</v>
      </c>
    </row>
    <row r="11" spans="1:8" ht="12.75" customHeight="1">
      <c r="A11" s="415" t="s">
        <v>331</v>
      </c>
      <c r="B11" s="416">
        <v>2428755.9141399995</v>
      </c>
      <c r="C11" s="417">
        <v>0.12383578319107741</v>
      </c>
      <c r="D11" s="416">
        <v>267625.30193999957</v>
      </c>
    </row>
    <row r="12" spans="1:8" ht="12.75" customHeight="1">
      <c r="A12" s="415" t="s">
        <v>332</v>
      </c>
      <c r="B12" s="416">
        <v>23385.945099999997</v>
      </c>
      <c r="C12" s="417">
        <v>9.672033067310791E-2</v>
      </c>
      <c r="D12" s="416">
        <v>2062.4185399999992</v>
      </c>
    </row>
    <row r="13" spans="1:8" ht="12.75" customHeight="1">
      <c r="A13" s="423" t="s">
        <v>333</v>
      </c>
      <c r="B13" s="424">
        <v>1266323.7234400003</v>
      </c>
      <c r="C13" s="425">
        <v>8.5543237876681846E-2</v>
      </c>
      <c r="D13" s="424">
        <v>99789.144940000289</v>
      </c>
    </row>
    <row r="14" spans="1:8" ht="12.75" customHeight="1">
      <c r="A14" s="415" t="s">
        <v>334</v>
      </c>
      <c r="B14" s="416">
        <v>38451.696459999999</v>
      </c>
      <c r="C14" s="417">
        <v>-0.20269187522440904</v>
      </c>
      <c r="D14" s="416">
        <v>-9775.2001000000018</v>
      </c>
    </row>
    <row r="15" spans="1:8" ht="12.75" customHeight="1">
      <c r="A15" s="415" t="s">
        <v>335</v>
      </c>
      <c r="B15" s="416">
        <v>1161272.5563599998</v>
      </c>
      <c r="C15" s="417">
        <v>0.10527763003112356</v>
      </c>
      <c r="D15" s="416">
        <v>110611.14350999988</v>
      </c>
    </row>
    <row r="16" spans="1:8" ht="12.75" customHeight="1">
      <c r="A16" s="415" t="s">
        <v>336</v>
      </c>
      <c r="B16" s="416">
        <v>38610.818399999996</v>
      </c>
      <c r="C16" s="417">
        <v>0.16834573812172648</v>
      </c>
      <c r="D16" s="416">
        <v>5563.3931900000016</v>
      </c>
    </row>
    <row r="17" spans="1:6" ht="12.75" customHeight="1">
      <c r="A17" s="415" t="s">
        <v>337</v>
      </c>
      <c r="B17" s="416">
        <v>27988.65222</v>
      </c>
      <c r="C17" s="417">
        <v>-0.19105238553421872</v>
      </c>
      <c r="D17" s="416">
        <v>-6610.191660000004</v>
      </c>
    </row>
    <row r="18" spans="1:6" ht="22.5">
      <c r="A18" s="418" t="s">
        <v>338</v>
      </c>
      <c r="B18" s="416">
        <v>25825.80358</v>
      </c>
      <c r="C18" s="417">
        <v>0.14192888775179177</v>
      </c>
      <c r="D18" s="416">
        <v>3209.8562500000039</v>
      </c>
    </row>
    <row r="19" spans="1:6" ht="12.75" customHeight="1">
      <c r="A19" s="426" t="s">
        <v>339</v>
      </c>
      <c r="B19" s="427">
        <v>4539216.2042800002</v>
      </c>
      <c r="C19" s="428">
        <v>0.10058413444807644</v>
      </c>
      <c r="D19" s="427">
        <v>414846.18821000005</v>
      </c>
    </row>
    <row r="20" spans="1:6" ht="12.75" customHeight="1">
      <c r="A20" s="415" t="s">
        <v>340</v>
      </c>
      <c r="B20" s="416">
        <v>5996605.0090000005</v>
      </c>
      <c r="C20" s="417">
        <v>0.11165444649030622</v>
      </c>
      <c r="D20" s="416">
        <v>602298.32680000109</v>
      </c>
    </row>
    <row r="21" spans="1:6" ht="12.75" customHeight="1">
      <c r="A21" s="419" t="s">
        <v>229</v>
      </c>
      <c r="B21" s="420">
        <v>426740.41995000007</v>
      </c>
      <c r="C21" s="421">
        <v>6.3327232949471429E-2</v>
      </c>
      <c r="D21" s="420">
        <v>25414.838580000043</v>
      </c>
    </row>
    <row r="22" spans="1:6" ht="12.75" customHeight="1">
      <c r="A22" s="419" t="s">
        <v>235</v>
      </c>
      <c r="B22" s="420">
        <v>9622.9087100000015</v>
      </c>
      <c r="C22" s="421">
        <v>-9.8815878437977261E-2</v>
      </c>
      <c r="D22" s="420">
        <v>-1055.163039999999</v>
      </c>
    </row>
    <row r="23" spans="1:6" ht="12.75" customHeight="1">
      <c r="A23" s="419" t="s">
        <v>231</v>
      </c>
      <c r="B23" s="420">
        <v>2481089.75275</v>
      </c>
      <c r="C23" s="421">
        <v>5.6320623136783425E-2</v>
      </c>
      <c r="D23" s="420">
        <v>132286.08613000013</v>
      </c>
    </row>
    <row r="24" spans="1:6" ht="12.75" customHeight="1">
      <c r="A24" s="419" t="s">
        <v>232</v>
      </c>
      <c r="B24" s="420">
        <v>1550070.9607899999</v>
      </c>
      <c r="C24" s="421">
        <v>0.19819674565704071</v>
      </c>
      <c r="D24" s="420">
        <v>256401.14703999995</v>
      </c>
    </row>
    <row r="25" spans="1:6" ht="22.5">
      <c r="A25" s="422" t="s">
        <v>341</v>
      </c>
      <c r="B25" s="420">
        <v>71692.162079999995</v>
      </c>
      <c r="C25" s="421">
        <v>2.5743386645135563E-2</v>
      </c>
      <c r="D25" s="420">
        <v>1799.2795000000001</v>
      </c>
    </row>
    <row r="26" spans="1:6">
      <c r="A26" s="426" t="s">
        <v>342</v>
      </c>
      <c r="B26" s="427">
        <v>4539216.2042800002</v>
      </c>
      <c r="C26" s="428">
        <v>0.10058413444807644</v>
      </c>
      <c r="D26" s="427">
        <v>414846.18821000005</v>
      </c>
    </row>
    <row r="27" spans="1:6" ht="12.75" customHeight="1">
      <c r="A27" s="415" t="s">
        <v>343</v>
      </c>
      <c r="B27" s="416">
        <v>5996605.0089999987</v>
      </c>
      <c r="C27" s="417">
        <v>0.11165444649030587</v>
      </c>
      <c r="D27" s="416">
        <v>602298.32679999922</v>
      </c>
    </row>
    <row r="28" spans="1:6" ht="12.75" customHeight="1">
      <c r="A28" s="21" t="s">
        <v>285</v>
      </c>
    </row>
    <row r="29" spans="1:6" ht="12.75" customHeight="1">
      <c r="E29" s="69"/>
      <c r="F29" s="69"/>
    </row>
    <row r="30" spans="1:6" ht="26.25" customHeight="1">
      <c r="A30" s="1264" t="s">
        <v>317</v>
      </c>
      <c r="B30" s="1264"/>
      <c r="C30" s="1264"/>
      <c r="D30" s="1264"/>
      <c r="E30" s="69"/>
      <c r="F30" s="69"/>
    </row>
    <row r="31" spans="1:6" ht="12.75" customHeight="1"/>
    <row r="32" spans="1:6" ht="12.75" customHeight="1">
      <c r="A32" s="131" t="s">
        <v>654</v>
      </c>
    </row>
    <row r="33" spans="1:4" ht="12.75" customHeight="1">
      <c r="A33" s="480" t="s">
        <v>906</v>
      </c>
    </row>
    <row r="34" spans="1:4" s="242" customFormat="1" ht="12.75" customHeight="1">
      <c r="A34" s="42"/>
    </row>
    <row r="35" spans="1:4" s="242" customFormat="1" ht="12.75" customHeight="1">
      <c r="A35" s="42"/>
      <c r="D35" s="13" t="s">
        <v>1241</v>
      </c>
    </row>
    <row r="36" spans="1:4" ht="55.5" customHeight="1">
      <c r="A36" s="1267" t="s">
        <v>286</v>
      </c>
      <c r="B36" s="429" t="s">
        <v>287</v>
      </c>
      <c r="C36" s="1270" t="s">
        <v>344</v>
      </c>
      <c r="D36" s="1270"/>
    </row>
    <row r="37" spans="1:4" ht="21" customHeight="1">
      <c r="A37" s="1269"/>
      <c r="B37" s="454" t="s">
        <v>1677</v>
      </c>
      <c r="C37" s="414" t="s">
        <v>325</v>
      </c>
      <c r="D37" s="414" t="s">
        <v>326</v>
      </c>
    </row>
    <row r="38" spans="1:4">
      <c r="A38" s="78" t="s">
        <v>345</v>
      </c>
      <c r="B38" s="110">
        <v>211320.47262000002</v>
      </c>
      <c r="C38" s="111">
        <v>0.12732792561962539</v>
      </c>
      <c r="D38" s="110">
        <v>23867.941889999987</v>
      </c>
    </row>
    <row r="39" spans="1:4">
      <c r="A39" s="78" t="s">
        <v>288</v>
      </c>
      <c r="B39" s="110">
        <v>131910.76721999998</v>
      </c>
      <c r="C39" s="111">
        <v>4.7357402337564747E-2</v>
      </c>
      <c r="D39" s="110">
        <v>5964.4885899999435</v>
      </c>
    </row>
    <row r="40" spans="1:4">
      <c r="A40" s="112" t="s">
        <v>289</v>
      </c>
      <c r="B40" s="113">
        <v>79409.705400000006</v>
      </c>
      <c r="C40" s="114">
        <v>0.29108347019570735</v>
      </c>
      <c r="D40" s="115">
        <v>17903.453300000012</v>
      </c>
    </row>
    <row r="41" spans="1:4">
      <c r="A41" s="78" t="s">
        <v>346</v>
      </c>
      <c r="B41" s="110">
        <v>8005.9488599999995</v>
      </c>
      <c r="C41" s="111">
        <v>0.19616845939562941</v>
      </c>
      <c r="D41" s="110">
        <v>1312.9544099999982</v>
      </c>
    </row>
    <row r="42" spans="1:4">
      <c r="A42" s="78" t="s">
        <v>347</v>
      </c>
      <c r="B42" s="110">
        <v>8172.9516199999989</v>
      </c>
      <c r="C42" s="111">
        <v>0.57979835155097592</v>
      </c>
      <c r="D42" s="110">
        <v>2999.5371699999992</v>
      </c>
    </row>
    <row r="43" spans="1:4" ht="19.5" customHeight="1">
      <c r="A43" s="112" t="s">
        <v>348</v>
      </c>
      <c r="B43" s="113">
        <v>-167.00276000000031</v>
      </c>
      <c r="C43" s="114">
        <v>-1.1099006041142949</v>
      </c>
      <c r="D43" s="115">
        <v>-1686.5827600000002</v>
      </c>
    </row>
    <row r="44" spans="1:4">
      <c r="A44" s="78" t="s">
        <v>349</v>
      </c>
      <c r="B44" s="110">
        <v>222946.10050999999</v>
      </c>
      <c r="C44" s="111">
        <v>8.124540259429204E-2</v>
      </c>
      <c r="D44" s="110">
        <v>16752.298460000009</v>
      </c>
    </row>
    <row r="45" spans="1:4">
      <c r="A45" s="78" t="s">
        <v>350</v>
      </c>
      <c r="B45" s="110">
        <v>227477.81584</v>
      </c>
      <c r="C45" s="111">
        <v>7.5221207622148997E-2</v>
      </c>
      <c r="D45" s="110">
        <v>15914.079720000058</v>
      </c>
    </row>
    <row r="46" spans="1:4" ht="19.5" customHeight="1">
      <c r="A46" s="112" t="s">
        <v>290</v>
      </c>
      <c r="B46" s="113">
        <v>-4531.7153300000009</v>
      </c>
      <c r="C46" s="114">
        <v>-0.15609479168149251</v>
      </c>
      <c r="D46" s="115">
        <v>838.21873999999934</v>
      </c>
    </row>
    <row r="47" spans="1:4" ht="28.5" customHeight="1">
      <c r="A47" s="78" t="s">
        <v>291</v>
      </c>
      <c r="B47" s="110">
        <v>74710.987309999997</v>
      </c>
      <c r="C47" s="111">
        <v>0.295808232336018</v>
      </c>
      <c r="D47" s="110">
        <v>17055.08928</v>
      </c>
    </row>
    <row r="48" spans="1:4" ht="19.5" customHeight="1">
      <c r="A48" s="78" t="s">
        <v>292</v>
      </c>
      <c r="B48" s="110">
        <v>6720.5078299999996</v>
      </c>
      <c r="C48" s="111">
        <v>-2.6498131139886625</v>
      </c>
      <c r="D48" s="110">
        <v>10794.00426</v>
      </c>
    </row>
    <row r="49" spans="1:4">
      <c r="A49" s="78" t="s">
        <v>351</v>
      </c>
      <c r="B49" s="110">
        <v>67990.479480000009</v>
      </c>
      <c r="C49" s="111">
        <v>0.10142793518016964</v>
      </c>
      <c r="D49" s="110">
        <v>6261.0850200000032</v>
      </c>
    </row>
    <row r="50" spans="1:4">
      <c r="A50" s="78" t="s">
        <v>352</v>
      </c>
      <c r="B50" s="110">
        <v>12649.02643</v>
      </c>
      <c r="C50" s="111">
        <v>0.10986610105478994</v>
      </c>
      <c r="D50" s="110">
        <v>1252.1323200000004</v>
      </c>
    </row>
    <row r="51" spans="1:4" ht="19.5" customHeight="1">
      <c r="A51" s="430" t="s">
        <v>353</v>
      </c>
      <c r="B51" s="431">
        <v>55341.453050000004</v>
      </c>
      <c r="C51" s="432">
        <v>9.9517263501096923E-2</v>
      </c>
      <c r="D51" s="433">
        <v>5008.9527000000026</v>
      </c>
    </row>
    <row r="52" spans="1:4" ht="12.75" customHeight="1"/>
    <row r="53" spans="1:4" ht="21" customHeight="1">
      <c r="A53" s="1264" t="s">
        <v>293</v>
      </c>
      <c r="B53" s="1264"/>
      <c r="C53" s="1264"/>
    </row>
    <row r="54" spans="1:4" ht="12.75" customHeight="1"/>
    <row r="55" spans="1:4" ht="12.75" customHeight="1">
      <c r="A55" s="570" t="s">
        <v>81</v>
      </c>
    </row>
    <row r="56" spans="1:4" ht="12.75" customHeight="1">
      <c r="D56" s="34" t="s">
        <v>1581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655</v>
      </c>
    </row>
    <row r="2" spans="1:8" ht="12.75" customHeight="1">
      <c r="A2" s="480" t="s">
        <v>656</v>
      </c>
    </row>
    <row r="3" spans="1:8">
      <c r="D3" s="292"/>
      <c r="E3" s="13" t="s">
        <v>1241</v>
      </c>
    </row>
    <row r="4" spans="1:8" ht="79.5" customHeight="1">
      <c r="A4" s="1267" t="s">
        <v>318</v>
      </c>
      <c r="B4" s="414" t="s">
        <v>319</v>
      </c>
      <c r="C4" s="453" t="s">
        <v>300</v>
      </c>
      <c r="D4" s="414" t="s">
        <v>320</v>
      </c>
      <c r="E4" s="453" t="s">
        <v>300</v>
      </c>
    </row>
    <row r="5" spans="1:8" ht="15.75" customHeight="1">
      <c r="A5" s="1267"/>
      <c r="B5" s="454" t="s">
        <v>1677</v>
      </c>
      <c r="C5" s="455"/>
      <c r="D5" s="454" t="s">
        <v>1677</v>
      </c>
      <c r="E5" s="455"/>
    </row>
    <row r="6" spans="1:8">
      <c r="A6" s="456" t="s">
        <v>1206</v>
      </c>
      <c r="B6" s="457">
        <v>2958</v>
      </c>
      <c r="C6" s="458">
        <v>-3.7049511620074098E-3</v>
      </c>
      <c r="D6" s="457">
        <v>58171.5861</v>
      </c>
      <c r="E6" s="458">
        <v>-8.139021314899049E-2</v>
      </c>
      <c r="F6" s="43"/>
      <c r="G6" s="75"/>
      <c r="H6" s="75"/>
    </row>
    <row r="7" spans="1:8">
      <c r="A7" s="456" t="s">
        <v>1491</v>
      </c>
      <c r="B7" s="457">
        <v>2366</v>
      </c>
      <c r="C7" s="458">
        <v>1.3710368466152529E-2</v>
      </c>
      <c r="D7" s="457">
        <v>64748.855210000002</v>
      </c>
      <c r="E7" s="458">
        <v>8.043474151408625E-2</v>
      </c>
      <c r="F7" s="43"/>
      <c r="G7" s="75"/>
      <c r="H7" s="75"/>
    </row>
    <row r="8" spans="1:8">
      <c r="A8" s="456" t="s">
        <v>1159</v>
      </c>
      <c r="B8" s="457">
        <v>651</v>
      </c>
      <c r="C8" s="458">
        <v>9.5959595959595953E-2</v>
      </c>
      <c r="D8" s="457">
        <v>28824.400100000003</v>
      </c>
      <c r="E8" s="458">
        <v>6.2858133099651534E-2</v>
      </c>
      <c r="F8" s="43"/>
      <c r="G8" s="75"/>
      <c r="H8" s="75"/>
    </row>
    <row r="9" spans="1:8">
      <c r="A9" s="456" t="s">
        <v>1381</v>
      </c>
      <c r="B9" s="457">
        <v>7022</v>
      </c>
      <c r="C9" s="458">
        <v>-0.11872489959839358</v>
      </c>
      <c r="D9" s="457">
        <v>257782.81727999999</v>
      </c>
      <c r="E9" s="458">
        <v>-5.2525401382037006E-2</v>
      </c>
      <c r="F9" s="43"/>
      <c r="G9" s="75"/>
      <c r="H9" s="75"/>
    </row>
    <row r="10" spans="1:8">
      <c r="A10" s="456" t="s">
        <v>1188</v>
      </c>
      <c r="B10" s="457">
        <v>244</v>
      </c>
      <c r="C10" s="458">
        <v>6.5502183406113537E-2</v>
      </c>
      <c r="D10" s="457">
        <v>27449.531629999998</v>
      </c>
      <c r="E10" s="458">
        <v>5.6027245813944249E-2</v>
      </c>
      <c r="F10" s="43"/>
      <c r="G10" s="75"/>
      <c r="H10" s="75"/>
    </row>
    <row r="11" spans="1:8">
      <c r="A11" s="456" t="s">
        <v>1382</v>
      </c>
      <c r="B11" s="457">
        <v>4786</v>
      </c>
      <c r="C11" s="458">
        <v>-3.3319450229071222E-3</v>
      </c>
      <c r="D11" s="457">
        <v>165610.87855000002</v>
      </c>
      <c r="E11" s="458">
        <v>-1.3358651803006358E-3</v>
      </c>
      <c r="F11" s="43"/>
      <c r="G11" s="75"/>
      <c r="H11" s="75"/>
    </row>
    <row r="12" spans="1:8">
      <c r="A12" s="456" t="s">
        <v>1383</v>
      </c>
      <c r="B12" s="457">
        <v>4162</v>
      </c>
      <c r="C12" s="458">
        <v>0.954908407703147</v>
      </c>
      <c r="D12" s="457">
        <v>138545.89269000001</v>
      </c>
      <c r="E12" s="458">
        <v>0.86036145946391995</v>
      </c>
      <c r="F12" s="43"/>
      <c r="G12" s="75"/>
      <c r="H12" s="75"/>
    </row>
    <row r="13" spans="1:8">
      <c r="A13" s="456" t="s">
        <v>1207</v>
      </c>
      <c r="B13" s="457">
        <v>12536</v>
      </c>
      <c r="C13" s="458">
        <v>0.12906421687832118</v>
      </c>
      <c r="D13" s="457">
        <v>368336.39519000001</v>
      </c>
      <c r="E13" s="458">
        <v>6.2920882614259863E-2</v>
      </c>
      <c r="F13" s="43"/>
      <c r="G13" s="75"/>
      <c r="H13" s="75"/>
    </row>
    <row r="14" spans="1:8">
      <c r="A14" s="456" t="s">
        <v>1384</v>
      </c>
      <c r="B14" s="457">
        <v>4592</v>
      </c>
      <c r="C14" s="458">
        <v>0.24208817960508519</v>
      </c>
      <c r="D14" s="457">
        <v>135803.52669</v>
      </c>
      <c r="E14" s="458">
        <v>0.27747318469751892</v>
      </c>
      <c r="F14" s="43"/>
      <c r="G14" s="75"/>
      <c r="H14" s="75"/>
    </row>
    <row r="15" spans="1:8">
      <c r="A15" s="456" t="s">
        <v>1385</v>
      </c>
      <c r="B15" s="457">
        <v>15852</v>
      </c>
      <c r="C15" s="458">
        <v>4.1661190695229333E-2</v>
      </c>
      <c r="D15" s="457">
        <v>321987.74911999999</v>
      </c>
      <c r="E15" s="458">
        <v>6.5945640277007764E-2</v>
      </c>
      <c r="F15" s="43"/>
      <c r="G15" s="75"/>
      <c r="H15" s="75"/>
    </row>
    <row r="16" spans="1:8">
      <c r="A16" s="456" t="s">
        <v>1189</v>
      </c>
      <c r="B16" s="457">
        <v>3727</v>
      </c>
      <c r="C16" s="458">
        <v>-8.2245752277764095E-2</v>
      </c>
      <c r="D16" s="457">
        <v>129060.52011</v>
      </c>
      <c r="E16" s="458">
        <v>8.5896519039426786E-2</v>
      </c>
      <c r="F16" s="43"/>
      <c r="G16" s="75"/>
      <c r="H16" s="75"/>
    </row>
    <row r="17" spans="1:11">
      <c r="A17" s="456" t="s">
        <v>1386</v>
      </c>
      <c r="B17" s="457">
        <v>538</v>
      </c>
      <c r="C17" s="458">
        <v>8.6868686868686873E-2</v>
      </c>
      <c r="D17" s="457">
        <v>59537.592950000006</v>
      </c>
      <c r="E17" s="458">
        <v>0.21967131154286382</v>
      </c>
      <c r="F17" s="43"/>
      <c r="G17" s="75"/>
      <c r="H17" s="75"/>
    </row>
    <row r="18" spans="1:11">
      <c r="A18" s="456" t="s">
        <v>1387</v>
      </c>
      <c r="B18" s="457">
        <v>2115</v>
      </c>
      <c r="C18" s="458">
        <v>5.7061340941512127E-3</v>
      </c>
      <c r="D18" s="457">
        <v>44793.910640000002</v>
      </c>
      <c r="E18" s="458">
        <v>8.6985460932342107E-2</v>
      </c>
      <c r="F18" s="43"/>
      <c r="G18" s="75"/>
      <c r="H18" s="75"/>
    </row>
    <row r="19" spans="1:11" s="242" customFormat="1">
      <c r="A19" s="456" t="s">
        <v>1388</v>
      </c>
      <c r="B19" s="457">
        <v>10227</v>
      </c>
      <c r="C19" s="458">
        <v>-3.1625793012025373E-2</v>
      </c>
      <c r="D19" s="457">
        <v>269543.85745000001</v>
      </c>
      <c r="E19" s="458">
        <v>-0.1939062373192055</v>
      </c>
      <c r="F19" s="43"/>
      <c r="G19" s="75"/>
      <c r="H19" s="75"/>
    </row>
    <row r="20" spans="1:11">
      <c r="A20" s="456" t="s">
        <v>1389</v>
      </c>
      <c r="B20" s="457">
        <v>215</v>
      </c>
      <c r="C20" s="458">
        <v>-2.7149321266968326E-2</v>
      </c>
      <c r="D20" s="457">
        <v>21105.940050000001</v>
      </c>
      <c r="E20" s="458">
        <v>-0.14853210077449658</v>
      </c>
      <c r="F20" s="43"/>
      <c r="G20" s="75"/>
      <c r="H20" s="75"/>
    </row>
    <row r="21" spans="1:11">
      <c r="A21" s="459" t="s">
        <v>321</v>
      </c>
      <c r="B21" s="460">
        <v>71991</v>
      </c>
      <c r="C21" s="461">
        <v>5.1209041527948133E-2</v>
      </c>
      <c r="D21" s="460">
        <v>2091303.4537599999</v>
      </c>
      <c r="E21" s="461">
        <v>3.9571364112538775E-2</v>
      </c>
      <c r="G21" s="75"/>
      <c r="H21" s="75"/>
    </row>
    <row r="22" spans="1:11">
      <c r="A22" s="16" t="s">
        <v>315</v>
      </c>
    </row>
    <row r="23" spans="1:11" ht="76.5" customHeight="1">
      <c r="A23" s="1263" t="s">
        <v>322</v>
      </c>
      <c r="B23" s="1263"/>
      <c r="C23" s="1263"/>
      <c r="D23" s="1263"/>
      <c r="E23" s="1263"/>
      <c r="G23" s="1271"/>
      <c r="H23" s="1271"/>
      <c r="I23" s="1271"/>
      <c r="J23" s="1271"/>
      <c r="K23" s="1271"/>
    </row>
    <row r="24" spans="1:11" ht="21.75" customHeight="1">
      <c r="A24" s="1264" t="s">
        <v>293</v>
      </c>
      <c r="B24" s="1264"/>
      <c r="C24" s="1264"/>
      <c r="D24" s="1264"/>
      <c r="E24" s="1264"/>
      <c r="F24" s="69"/>
    </row>
    <row r="25" spans="1:11" ht="12.75" customHeight="1"/>
    <row r="26" spans="1:11" ht="12.75" customHeight="1">
      <c r="A26" s="570"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657</v>
      </c>
    </row>
    <row r="2" spans="1:9" ht="12.75" customHeight="1">
      <c r="A2" s="484" t="s">
        <v>658</v>
      </c>
    </row>
    <row r="3" spans="1:9" ht="12.75" customHeight="1">
      <c r="E3" s="72"/>
      <c r="F3" s="72"/>
      <c r="I3" s="13" t="s">
        <v>1241</v>
      </c>
    </row>
    <row r="4" spans="1:9" s="242" customFormat="1" ht="21" customHeight="1">
      <c r="A4" s="404"/>
      <c r="B4" s="1266" t="s">
        <v>294</v>
      </c>
      <c r="C4" s="1266"/>
      <c r="D4" s="1266"/>
      <c r="E4" s="1266"/>
      <c r="F4" s="1266" t="s">
        <v>295</v>
      </c>
      <c r="G4" s="1266"/>
      <c r="H4" s="1266"/>
      <c r="I4" s="1266"/>
    </row>
    <row r="5" spans="1:9" ht="89.25" customHeight="1">
      <c r="A5" s="414" t="s">
        <v>296</v>
      </c>
      <c r="B5" s="728" t="s">
        <v>297</v>
      </c>
      <c r="C5" s="1273" t="s">
        <v>298</v>
      </c>
      <c r="D5" s="728" t="s">
        <v>728</v>
      </c>
      <c r="E5" s="1273" t="s">
        <v>298</v>
      </c>
      <c r="F5" s="728" t="s">
        <v>299</v>
      </c>
      <c r="G5" s="1273" t="s">
        <v>801</v>
      </c>
      <c r="H5" s="728" t="s">
        <v>729</v>
      </c>
      <c r="I5" s="1273" t="s">
        <v>801</v>
      </c>
    </row>
    <row r="6" spans="1:9" ht="17.25" customHeight="1">
      <c r="A6" s="434"/>
      <c r="B6" s="454">
        <v>46022</v>
      </c>
      <c r="C6" s="1273"/>
      <c r="D6" s="454">
        <v>46022</v>
      </c>
      <c r="E6" s="1273"/>
      <c r="F6" s="454" t="s">
        <v>1677</v>
      </c>
      <c r="G6" s="1273"/>
      <c r="H6" s="454" t="s">
        <v>1677</v>
      </c>
      <c r="I6" s="1273"/>
    </row>
    <row r="7" spans="1:9" ht="12.75" customHeight="1">
      <c r="A7" s="447" t="s">
        <v>301</v>
      </c>
      <c r="B7" s="448"/>
      <c r="C7" s="449"/>
      <c r="D7" s="448"/>
      <c r="E7" s="449"/>
      <c r="F7" s="448"/>
      <c r="G7" s="449"/>
      <c r="H7" s="448"/>
      <c r="I7" s="449"/>
    </row>
    <row r="8" spans="1:9" ht="12.75" customHeight="1">
      <c r="A8" s="439" t="s">
        <v>302</v>
      </c>
      <c r="B8" s="436">
        <v>13</v>
      </c>
      <c r="C8" s="437">
        <v>-7.1428571428571425E-2</v>
      </c>
      <c r="D8" s="438">
        <v>6106.6668200000004</v>
      </c>
      <c r="E8" s="437">
        <v>-7.300445128020662E-2</v>
      </c>
      <c r="F8" s="436">
        <v>0</v>
      </c>
      <c r="G8" s="437">
        <v>-1</v>
      </c>
      <c r="H8" s="438">
        <v>0</v>
      </c>
      <c r="I8" s="437">
        <v>-1</v>
      </c>
    </row>
    <row r="9" spans="1:9" ht="12.75" customHeight="1">
      <c r="A9" s="439" t="s">
        <v>303</v>
      </c>
      <c r="B9" s="436">
        <v>33262</v>
      </c>
      <c r="C9" s="437">
        <v>4.990372778637038E-2</v>
      </c>
      <c r="D9" s="438">
        <v>393760.78305999993</v>
      </c>
      <c r="E9" s="437">
        <v>7.840278246285845E-2</v>
      </c>
      <c r="F9" s="436">
        <v>13636</v>
      </c>
      <c r="G9" s="437">
        <v>1.4130596459913729E-2</v>
      </c>
      <c r="H9" s="438">
        <v>243346.77761999998</v>
      </c>
      <c r="I9" s="437">
        <v>6.3506227201386725E-2</v>
      </c>
    </row>
    <row r="10" spans="1:9" ht="12.75" customHeight="1">
      <c r="A10" s="435" t="s">
        <v>304</v>
      </c>
      <c r="B10" s="436">
        <v>6248</v>
      </c>
      <c r="C10" s="437">
        <v>8.3405583492283678E-2</v>
      </c>
      <c r="D10" s="438">
        <v>77867.307889999996</v>
      </c>
      <c r="E10" s="437">
        <v>-0.15208040080295679</v>
      </c>
      <c r="F10" s="436">
        <v>1622</v>
      </c>
      <c r="G10" s="437">
        <v>-6.7816091954022995E-2</v>
      </c>
      <c r="H10" s="438">
        <v>37144.987759999996</v>
      </c>
      <c r="I10" s="437">
        <v>-0.38043137534999238</v>
      </c>
    </row>
    <row r="11" spans="1:9" ht="12.75" customHeight="1">
      <c r="A11" s="439" t="s">
        <v>305</v>
      </c>
      <c r="B11" s="436">
        <v>12</v>
      </c>
      <c r="C11" s="437">
        <v>9.0909090909090912E-2</v>
      </c>
      <c r="D11" s="438">
        <v>103.70901000000001</v>
      </c>
      <c r="E11" s="437">
        <v>1.295211348026279</v>
      </c>
      <c r="F11" s="436">
        <v>1</v>
      </c>
      <c r="G11" s="437">
        <v>0</v>
      </c>
      <c r="H11" s="438">
        <v>139.98398</v>
      </c>
      <c r="I11" s="437">
        <v>0</v>
      </c>
    </row>
    <row r="12" spans="1:9" ht="12.75" customHeight="1">
      <c r="A12" s="440" t="s">
        <v>306</v>
      </c>
      <c r="B12" s="436">
        <v>0</v>
      </c>
      <c r="C12" s="437">
        <v>0</v>
      </c>
      <c r="D12" s="438">
        <v>0</v>
      </c>
      <c r="E12" s="437">
        <v>0</v>
      </c>
      <c r="F12" s="436">
        <v>0</v>
      </c>
      <c r="G12" s="437">
        <v>0</v>
      </c>
      <c r="H12" s="438">
        <v>0</v>
      </c>
      <c r="I12" s="437">
        <v>0</v>
      </c>
    </row>
    <row r="13" spans="1:9" ht="29.25">
      <c r="A13" s="435" t="s">
        <v>307</v>
      </c>
      <c r="B13" s="436">
        <v>515</v>
      </c>
      <c r="C13" s="437">
        <v>-0.22322775263951736</v>
      </c>
      <c r="D13" s="438">
        <v>10812.73833</v>
      </c>
      <c r="E13" s="437">
        <v>-0.39879186534065542</v>
      </c>
      <c r="F13" s="436">
        <v>72</v>
      </c>
      <c r="G13" s="437">
        <v>-0.77914110429447858</v>
      </c>
      <c r="H13" s="438">
        <v>2059.8679400000001</v>
      </c>
      <c r="I13" s="437">
        <v>-0.86094522517466388</v>
      </c>
    </row>
    <row r="14" spans="1:9" ht="12.75" customHeight="1">
      <c r="A14" s="439" t="s">
        <v>308</v>
      </c>
      <c r="B14" s="436">
        <v>77</v>
      </c>
      <c r="C14" s="437">
        <v>1.0810810810810811</v>
      </c>
      <c r="D14" s="438">
        <v>666.91665999999998</v>
      </c>
      <c r="E14" s="437">
        <v>3.1888695177443411</v>
      </c>
      <c r="F14" s="436">
        <v>44</v>
      </c>
      <c r="G14" s="437">
        <v>3</v>
      </c>
      <c r="H14" s="438">
        <v>617.96966999999995</v>
      </c>
      <c r="I14" s="437">
        <v>2.1211844173129379</v>
      </c>
    </row>
    <row r="15" spans="1:9" ht="22.5" customHeight="1">
      <c r="A15" s="441" t="s">
        <v>309</v>
      </c>
      <c r="B15" s="444">
        <v>40127</v>
      </c>
      <c r="C15" s="443">
        <v>5.1188012469546539E-2</v>
      </c>
      <c r="D15" s="444">
        <v>489318.12183999998</v>
      </c>
      <c r="E15" s="443">
        <v>1.5722968429847432E-2</v>
      </c>
      <c r="F15" s="444">
        <v>15375</v>
      </c>
      <c r="G15" s="445">
        <v>-9.5980417418191182E-3</v>
      </c>
      <c r="H15" s="444">
        <v>283309.58696999995</v>
      </c>
      <c r="I15" s="445">
        <v>-6.7608807242282812E-2</v>
      </c>
    </row>
    <row r="16" spans="1:9" ht="15" customHeight="1">
      <c r="A16" s="447" t="s">
        <v>310</v>
      </c>
      <c r="B16" s="450"/>
      <c r="C16" s="446"/>
      <c r="D16" s="450"/>
      <c r="E16" s="451"/>
      <c r="F16" s="450"/>
      <c r="G16" s="446"/>
      <c r="H16" s="450"/>
      <c r="I16" s="451"/>
    </row>
    <row r="17" spans="1:9" ht="12.75" customHeight="1">
      <c r="A17" s="439" t="s">
        <v>302</v>
      </c>
      <c r="B17" s="436">
        <v>133</v>
      </c>
      <c r="C17" s="437">
        <v>-6.3380281690140844E-2</v>
      </c>
      <c r="D17" s="436">
        <v>43493.502810000005</v>
      </c>
      <c r="E17" s="437">
        <v>-7.1568966993162911E-2</v>
      </c>
      <c r="F17" s="436">
        <v>5</v>
      </c>
      <c r="G17" s="437">
        <v>-0.54545454545454541</v>
      </c>
      <c r="H17" s="438">
        <v>2375.64</v>
      </c>
      <c r="I17" s="437">
        <v>-0.72101839021067715</v>
      </c>
    </row>
    <row r="18" spans="1:9" ht="12.75" customHeight="1">
      <c r="A18" s="439" t="s">
        <v>303</v>
      </c>
      <c r="B18" s="436">
        <v>119114</v>
      </c>
      <c r="C18" s="437">
        <v>9.5401876034577893E-2</v>
      </c>
      <c r="D18" s="436">
        <v>1940205.7548600002</v>
      </c>
      <c r="E18" s="437">
        <v>0.14997996554819762</v>
      </c>
      <c r="F18" s="436">
        <v>46362</v>
      </c>
      <c r="G18" s="437">
        <v>8.9793615720934611E-2</v>
      </c>
      <c r="H18" s="438">
        <v>1146542.2119399998</v>
      </c>
      <c r="I18" s="437">
        <v>0.10353811101710035</v>
      </c>
    </row>
    <row r="19" spans="1:9" ht="12.75" customHeight="1">
      <c r="A19" s="435" t="s">
        <v>304</v>
      </c>
      <c r="B19" s="436">
        <v>24693</v>
      </c>
      <c r="C19" s="437">
        <v>4.4366435459313146E-2</v>
      </c>
      <c r="D19" s="436">
        <v>767519.8655500001</v>
      </c>
      <c r="E19" s="437">
        <v>7.7865615290356516E-2</v>
      </c>
      <c r="F19" s="436">
        <v>6998</v>
      </c>
      <c r="G19" s="437">
        <v>-3.3291891145185798E-2</v>
      </c>
      <c r="H19" s="438">
        <v>377625.86722000001</v>
      </c>
      <c r="I19" s="437">
        <v>1.6531328766780533E-2</v>
      </c>
    </row>
    <row r="20" spans="1:9" ht="12.75" customHeight="1">
      <c r="A20" s="439" t="s">
        <v>305</v>
      </c>
      <c r="B20" s="436">
        <v>1831</v>
      </c>
      <c r="C20" s="437">
        <v>-2.4507192328183273E-2</v>
      </c>
      <c r="D20" s="436">
        <v>300549.50913000002</v>
      </c>
      <c r="E20" s="437">
        <v>5.7617360341189895E-2</v>
      </c>
      <c r="F20" s="436">
        <v>347</v>
      </c>
      <c r="G20" s="437">
        <v>-0.26638477801268501</v>
      </c>
      <c r="H20" s="438">
        <v>101625.00794999998</v>
      </c>
      <c r="I20" s="437">
        <v>-0.20674688201740937</v>
      </c>
    </row>
    <row r="21" spans="1:9" ht="12.75" customHeight="1">
      <c r="A21" s="440" t="s">
        <v>306</v>
      </c>
      <c r="B21" s="436">
        <v>0</v>
      </c>
      <c r="C21" s="437">
        <v>0</v>
      </c>
      <c r="D21" s="436">
        <v>0</v>
      </c>
      <c r="E21" s="437">
        <v>0</v>
      </c>
      <c r="F21" s="436">
        <v>0</v>
      </c>
      <c r="G21" s="437">
        <v>0</v>
      </c>
      <c r="H21" s="438">
        <v>0</v>
      </c>
      <c r="I21" s="437">
        <v>0</v>
      </c>
    </row>
    <row r="22" spans="1:9" ht="29.25">
      <c r="A22" s="435" t="s">
        <v>307</v>
      </c>
      <c r="B22" s="436">
        <v>9131</v>
      </c>
      <c r="C22" s="437">
        <v>-4.4474675596483881E-2</v>
      </c>
      <c r="D22" s="436">
        <v>341080.66738</v>
      </c>
      <c r="E22" s="437">
        <v>1.2983116991885179E-2</v>
      </c>
      <c r="F22" s="436">
        <v>2291</v>
      </c>
      <c r="G22" s="437">
        <v>-0.10612563402262973</v>
      </c>
      <c r="H22" s="438">
        <v>151543.58441000004</v>
      </c>
      <c r="I22" s="437">
        <v>-3.756208901382603E-2</v>
      </c>
    </row>
    <row r="23" spans="1:9" ht="12.75" customHeight="1">
      <c r="A23" s="439" t="s">
        <v>311</v>
      </c>
      <c r="B23" s="436">
        <v>1352</v>
      </c>
      <c r="C23" s="437">
        <v>2.4845360824742269</v>
      </c>
      <c r="D23" s="436">
        <v>42138.41216</v>
      </c>
      <c r="E23" s="437">
        <v>5.5095475728718517</v>
      </c>
      <c r="F23" s="436">
        <v>613</v>
      </c>
      <c r="G23" s="437">
        <v>3.643939393939394</v>
      </c>
      <c r="H23" s="438">
        <v>28281.555270000001</v>
      </c>
      <c r="I23" s="437">
        <v>7.5547298537503851</v>
      </c>
    </row>
    <row r="24" spans="1:9" ht="22.5" customHeight="1">
      <c r="A24" s="441" t="s">
        <v>312</v>
      </c>
      <c r="B24" s="442">
        <v>156254</v>
      </c>
      <c r="C24" s="443">
        <v>8.2488725086077297E-2</v>
      </c>
      <c r="D24" s="444">
        <v>3434987.7118900004</v>
      </c>
      <c r="E24" s="443">
        <v>0.11763494653056067</v>
      </c>
      <c r="F24" s="444">
        <v>56616</v>
      </c>
      <c r="G24" s="445">
        <v>6.9033232628398791E-2</v>
      </c>
      <c r="H24" s="444">
        <v>1807993.8667899999</v>
      </c>
      <c r="I24" s="445">
        <v>5.8640414756104382E-2</v>
      </c>
    </row>
    <row r="25" spans="1:9" ht="15" customHeight="1">
      <c r="A25" s="447" t="s">
        <v>313</v>
      </c>
      <c r="B25" s="450"/>
      <c r="C25" s="446"/>
      <c r="D25" s="450"/>
      <c r="E25" s="452"/>
      <c r="F25" s="450"/>
      <c r="G25" s="446"/>
      <c r="H25" s="450"/>
      <c r="I25" s="452"/>
    </row>
    <row r="26" spans="1:9" ht="12.75" customHeight="1">
      <c r="A26" s="439" t="s">
        <v>302</v>
      </c>
      <c r="B26" s="436">
        <v>2</v>
      </c>
      <c r="C26" s="437">
        <v>0</v>
      </c>
      <c r="D26" s="436">
        <v>0</v>
      </c>
      <c r="E26" s="437">
        <v>0</v>
      </c>
      <c r="F26" s="436"/>
      <c r="G26" s="437"/>
      <c r="H26" s="436"/>
      <c r="I26" s="437"/>
    </row>
    <row r="27" spans="1:9" ht="12.75" customHeight="1">
      <c r="A27" s="439" t="s">
        <v>303</v>
      </c>
      <c r="B27" s="436">
        <v>1</v>
      </c>
      <c r="C27" s="437">
        <v>0</v>
      </c>
      <c r="D27" s="436">
        <v>0</v>
      </c>
      <c r="E27" s="437">
        <v>0</v>
      </c>
      <c r="F27" s="436"/>
      <c r="G27" s="437"/>
      <c r="H27" s="436"/>
      <c r="I27" s="437"/>
    </row>
    <row r="28" spans="1:9" ht="12.75" customHeight="1">
      <c r="A28" s="435" t="s">
        <v>304</v>
      </c>
      <c r="B28" s="436">
        <v>0</v>
      </c>
      <c r="C28" s="437">
        <v>0</v>
      </c>
      <c r="D28" s="436">
        <v>0</v>
      </c>
      <c r="E28" s="437">
        <v>0</v>
      </c>
      <c r="F28" s="436"/>
      <c r="G28" s="437"/>
      <c r="H28" s="436"/>
      <c r="I28" s="437"/>
    </row>
    <row r="29" spans="1:9" ht="12.75" customHeight="1">
      <c r="A29" s="439" t="s">
        <v>305</v>
      </c>
      <c r="B29" s="436">
        <v>0</v>
      </c>
      <c r="C29" s="437">
        <v>0</v>
      </c>
      <c r="D29" s="436">
        <v>0</v>
      </c>
      <c r="E29" s="437">
        <v>0</v>
      </c>
      <c r="F29" s="436"/>
      <c r="G29" s="437"/>
      <c r="H29" s="436"/>
      <c r="I29" s="437"/>
    </row>
    <row r="30" spans="1:9" ht="12.75" customHeight="1">
      <c r="A30" s="440" t="s">
        <v>314</v>
      </c>
      <c r="B30" s="436">
        <v>0</v>
      </c>
      <c r="C30" s="437">
        <v>0</v>
      </c>
      <c r="D30" s="436">
        <v>0</v>
      </c>
      <c r="E30" s="437">
        <v>0</v>
      </c>
      <c r="F30" s="436"/>
      <c r="G30" s="437"/>
      <c r="H30" s="436"/>
      <c r="I30" s="437"/>
    </row>
    <row r="31" spans="1:9" ht="29.25">
      <c r="A31" s="435" t="s">
        <v>307</v>
      </c>
      <c r="B31" s="436">
        <v>0</v>
      </c>
      <c r="C31" s="437">
        <v>0</v>
      </c>
      <c r="D31" s="436">
        <v>0</v>
      </c>
      <c r="E31" s="437">
        <v>0</v>
      </c>
      <c r="F31" s="436"/>
      <c r="G31" s="437"/>
      <c r="H31" s="436"/>
      <c r="I31" s="437"/>
    </row>
    <row r="32" spans="1:9" ht="12.75" customHeight="1">
      <c r="A32" s="439" t="s">
        <v>308</v>
      </c>
      <c r="B32" s="436">
        <v>0</v>
      </c>
      <c r="C32" s="437">
        <v>0</v>
      </c>
      <c r="D32" s="436">
        <v>0</v>
      </c>
      <c r="E32" s="437">
        <v>0</v>
      </c>
      <c r="F32" s="436"/>
      <c r="G32" s="437"/>
      <c r="H32" s="436"/>
      <c r="I32" s="437"/>
    </row>
    <row r="33" spans="1:13" ht="22.5" customHeight="1">
      <c r="A33" s="441" t="s">
        <v>309</v>
      </c>
      <c r="B33" s="444">
        <v>3</v>
      </c>
      <c r="C33" s="443">
        <v>0</v>
      </c>
      <c r="D33" s="444">
        <v>0</v>
      </c>
      <c r="E33" s="443">
        <v>0</v>
      </c>
      <c r="F33" s="444"/>
      <c r="G33" s="443"/>
      <c r="H33" s="444"/>
      <c r="I33" s="443"/>
    </row>
    <row r="34" spans="1:13" ht="12.75" customHeight="1">
      <c r="A34" s="16" t="s">
        <v>315</v>
      </c>
      <c r="J34" s="178"/>
      <c r="K34" s="178"/>
      <c r="L34" s="178"/>
      <c r="M34" s="178"/>
    </row>
    <row r="35" spans="1:13" ht="48" customHeight="1">
      <c r="A35" s="1274" t="s">
        <v>316</v>
      </c>
      <c r="B35" s="1274"/>
      <c r="C35" s="1274"/>
      <c r="D35" s="1274"/>
      <c r="E35" s="1274"/>
      <c r="F35" s="1274"/>
      <c r="G35" s="1274"/>
      <c r="H35" s="1274"/>
      <c r="I35" s="1274"/>
      <c r="J35" s="178"/>
      <c r="K35" s="178"/>
      <c r="L35" s="178"/>
      <c r="M35" s="178"/>
    </row>
    <row r="36" spans="1:13" ht="25.5" customHeight="1">
      <c r="A36" s="1272" t="s">
        <v>317</v>
      </c>
      <c r="B36" s="1272"/>
      <c r="C36" s="1272"/>
      <c r="D36" s="1272"/>
      <c r="E36" s="1272"/>
      <c r="F36" s="1272"/>
      <c r="G36" s="1272"/>
      <c r="H36" s="1272"/>
      <c r="I36" s="1272"/>
    </row>
    <row r="37" spans="1:13" ht="58.5" customHeight="1">
      <c r="A37" s="1263" t="s">
        <v>730</v>
      </c>
      <c r="B37" s="1263"/>
      <c r="C37" s="1263"/>
      <c r="D37" s="1263"/>
      <c r="E37" s="1263"/>
      <c r="F37" s="1263"/>
      <c r="G37" s="1263"/>
      <c r="H37" s="1263"/>
      <c r="I37" s="1263"/>
    </row>
    <row r="38" spans="1:13" ht="22.5" customHeight="1">
      <c r="A38" s="1272" t="s">
        <v>293</v>
      </c>
      <c r="B38" s="1272"/>
      <c r="C38" s="1272"/>
      <c r="D38" s="1272"/>
      <c r="E38" s="1272"/>
      <c r="F38" s="1272"/>
      <c r="G38" s="1272"/>
      <c r="H38" s="1272"/>
      <c r="I38" s="1272"/>
    </row>
    <row r="39" spans="1:13" ht="12.75" customHeight="1"/>
    <row r="40" spans="1:13" ht="12.75" customHeight="1">
      <c r="A40" s="57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659</v>
      </c>
      <c r="C1" s="42"/>
      <c r="O1" s="121"/>
    </row>
    <row r="2" spans="1:15">
      <c r="A2" s="483" t="s">
        <v>660</v>
      </c>
      <c r="O2" s="64"/>
    </row>
    <row r="3" spans="1:15" ht="12.75" customHeight="1">
      <c r="A3" s="42"/>
      <c r="B3" s="62"/>
      <c r="C3" s="62"/>
      <c r="D3" s="62"/>
      <c r="E3" s="62"/>
      <c r="F3" s="62"/>
      <c r="G3" s="62"/>
      <c r="H3" s="62"/>
      <c r="I3" s="62"/>
      <c r="J3" s="62"/>
      <c r="K3" s="62"/>
      <c r="L3" s="62"/>
      <c r="M3" s="62"/>
      <c r="O3" s="13" t="s">
        <v>1241</v>
      </c>
    </row>
    <row r="4" spans="1:15" ht="30.75" customHeight="1">
      <c r="A4" s="1104" t="s">
        <v>1602</v>
      </c>
      <c r="B4" s="1275" t="s">
        <v>259</v>
      </c>
      <c r="C4" s="1275"/>
      <c r="D4" s="1275" t="s">
        <v>260</v>
      </c>
      <c r="E4" s="1275"/>
      <c r="F4" s="1275" t="s">
        <v>261</v>
      </c>
      <c r="G4" s="1275"/>
      <c r="H4" s="1275" t="s">
        <v>262</v>
      </c>
      <c r="I4" s="1275"/>
      <c r="J4" s="1275" t="s">
        <v>263</v>
      </c>
      <c r="K4" s="1275"/>
      <c r="L4" s="1275" t="s">
        <v>264</v>
      </c>
      <c r="M4" s="1275"/>
      <c r="N4" s="1275" t="s">
        <v>265</v>
      </c>
      <c r="O4" s="1275"/>
    </row>
    <row r="5" spans="1:15" ht="48.75" customHeight="1">
      <c r="A5" s="1105">
        <v>46022</v>
      </c>
      <c r="B5" s="718" t="s">
        <v>266</v>
      </c>
      <c r="C5" s="718" t="s">
        <v>267</v>
      </c>
      <c r="D5" s="718" t="s">
        <v>266</v>
      </c>
      <c r="E5" s="718" t="s">
        <v>267</v>
      </c>
      <c r="F5" s="718" t="s">
        <v>266</v>
      </c>
      <c r="G5" s="718" t="s">
        <v>267</v>
      </c>
      <c r="H5" s="718" t="s">
        <v>266</v>
      </c>
      <c r="I5" s="718" t="s">
        <v>267</v>
      </c>
      <c r="J5" s="718" t="s">
        <v>266</v>
      </c>
      <c r="K5" s="718" t="s">
        <v>267</v>
      </c>
      <c r="L5" s="718" t="s">
        <v>266</v>
      </c>
      <c r="M5" s="718" t="s">
        <v>267</v>
      </c>
      <c r="N5" s="718" t="s">
        <v>266</v>
      </c>
      <c r="O5" s="718" t="s">
        <v>267</v>
      </c>
    </row>
    <row r="6" spans="1:15" ht="13.5" customHeight="1">
      <c r="A6" s="462" t="s">
        <v>268</v>
      </c>
      <c r="B6" s="463">
        <v>3478907.2164100003</v>
      </c>
      <c r="C6" s="463">
        <v>42987.659490000005</v>
      </c>
      <c r="D6" s="463">
        <v>17506.094109999998</v>
      </c>
      <c r="E6" s="463">
        <v>1754.3454200000001</v>
      </c>
      <c r="F6" s="463">
        <v>4810.8725700000005</v>
      </c>
      <c r="G6" s="463">
        <v>1600.4004400000001</v>
      </c>
      <c r="H6" s="463">
        <v>2605.5748100000001</v>
      </c>
      <c r="I6" s="463">
        <v>1124.85501</v>
      </c>
      <c r="J6" s="463">
        <v>26930.7389</v>
      </c>
      <c r="K6" s="463">
        <v>26306.554910000003</v>
      </c>
      <c r="L6" s="463">
        <v>3530760.4967999994</v>
      </c>
      <c r="M6" s="463">
        <v>73773.815270000006</v>
      </c>
      <c r="N6" s="463">
        <v>20197.225399999999</v>
      </c>
      <c r="O6" s="463">
        <v>2362.80555</v>
      </c>
    </row>
    <row r="7" spans="1:15" ht="13.5" customHeight="1">
      <c r="A7" s="466" t="s">
        <v>269</v>
      </c>
      <c r="B7" s="467">
        <v>43676.940820000003</v>
      </c>
      <c r="C7" s="467">
        <v>1959.36131</v>
      </c>
      <c r="D7" s="467">
        <v>0</v>
      </c>
      <c r="E7" s="467">
        <v>0</v>
      </c>
      <c r="F7" s="467">
        <v>0</v>
      </c>
      <c r="G7" s="467">
        <v>0</v>
      </c>
      <c r="H7" s="467">
        <v>0.78762999999999994</v>
      </c>
      <c r="I7" s="467">
        <v>0.76879999999999993</v>
      </c>
      <c r="J7" s="467">
        <v>7685.0510800000002</v>
      </c>
      <c r="K7" s="467">
        <v>7685.0008899999993</v>
      </c>
      <c r="L7" s="467">
        <v>51362.77953</v>
      </c>
      <c r="M7" s="467">
        <v>9645.1309999999994</v>
      </c>
      <c r="N7" s="467">
        <v>924.89114000000006</v>
      </c>
      <c r="O7" s="467">
        <v>311.78726</v>
      </c>
    </row>
    <row r="8" spans="1:15" ht="13.5" customHeight="1">
      <c r="A8" s="466" t="s">
        <v>270</v>
      </c>
      <c r="B8" s="467">
        <v>1968393.7967900003</v>
      </c>
      <c r="C8" s="467">
        <v>17320.340450000003</v>
      </c>
      <c r="D8" s="467">
        <v>7618.6308599999993</v>
      </c>
      <c r="E8" s="467">
        <v>818.3283100000001</v>
      </c>
      <c r="F8" s="467">
        <v>2892.2111000000004</v>
      </c>
      <c r="G8" s="467">
        <v>958.43499999999995</v>
      </c>
      <c r="H8" s="467">
        <v>1727.9053699999999</v>
      </c>
      <c r="I8" s="467">
        <v>580.12940999999989</v>
      </c>
      <c r="J8" s="467">
        <v>9903.467349999999</v>
      </c>
      <c r="K8" s="467">
        <v>9683.4140299999999</v>
      </c>
      <c r="L8" s="467">
        <v>1990536.01147</v>
      </c>
      <c r="M8" s="467">
        <v>29360.647199999999</v>
      </c>
      <c r="N8" s="467">
        <v>1220.7670000000003</v>
      </c>
      <c r="O8" s="467">
        <v>203.64240000000001</v>
      </c>
    </row>
    <row r="9" spans="1:15" ht="13.5" customHeight="1">
      <c r="A9" s="466" t="s">
        <v>271</v>
      </c>
      <c r="B9" s="467">
        <v>779706.17865000013</v>
      </c>
      <c r="C9" s="467">
        <v>9246.8906999999999</v>
      </c>
      <c r="D9" s="467">
        <v>4560.8637199999985</v>
      </c>
      <c r="E9" s="467">
        <v>579.13523999999995</v>
      </c>
      <c r="F9" s="467">
        <v>1120.1387999999999</v>
      </c>
      <c r="G9" s="467">
        <v>560.48572999999999</v>
      </c>
      <c r="H9" s="467">
        <v>732.02212999999983</v>
      </c>
      <c r="I9" s="467">
        <v>520.11785999999995</v>
      </c>
      <c r="J9" s="467">
        <v>3812.3341</v>
      </c>
      <c r="K9" s="467">
        <v>3489.4952600000001</v>
      </c>
      <c r="L9" s="467">
        <v>789931.53739999991</v>
      </c>
      <c r="M9" s="467">
        <v>14396.12479</v>
      </c>
      <c r="N9" s="467">
        <v>11193.924349999999</v>
      </c>
      <c r="O9" s="467">
        <v>1112.3472499999998</v>
      </c>
    </row>
    <row r="10" spans="1:15" ht="13.5" customHeight="1">
      <c r="A10" s="466" t="s">
        <v>272</v>
      </c>
      <c r="B10" s="467">
        <v>299069.07019</v>
      </c>
      <c r="C10" s="467">
        <v>7216.3569800000005</v>
      </c>
      <c r="D10" s="467">
        <v>3559.0061900000001</v>
      </c>
      <c r="E10" s="467">
        <v>19.779970000000002</v>
      </c>
      <c r="F10" s="467">
        <v>5.2249999999999998E-2</v>
      </c>
      <c r="G10" s="467">
        <v>0</v>
      </c>
      <c r="H10" s="467">
        <v>0.11724</v>
      </c>
      <c r="I10" s="467">
        <v>2.8070000000000001E-2</v>
      </c>
      <c r="J10" s="467">
        <v>1123.77628</v>
      </c>
      <c r="K10" s="467">
        <v>1123.3874799999999</v>
      </c>
      <c r="L10" s="467">
        <v>303752.02214999998</v>
      </c>
      <c r="M10" s="467">
        <v>8359.5524999999998</v>
      </c>
      <c r="N10" s="467">
        <v>5876.1992599999994</v>
      </c>
      <c r="O10" s="467">
        <v>381.10240000000005</v>
      </c>
    </row>
    <row r="11" spans="1:15" ht="13.5" customHeight="1">
      <c r="A11" s="466" t="s">
        <v>273</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274</v>
      </c>
      <c r="B12" s="467">
        <v>344833.46641999995</v>
      </c>
      <c r="C12" s="467">
        <v>6382.8681299999998</v>
      </c>
      <c r="D12" s="467">
        <v>1645.18388</v>
      </c>
      <c r="E12" s="467">
        <v>270.30999000000003</v>
      </c>
      <c r="F12" s="467">
        <v>787.91853000000003</v>
      </c>
      <c r="G12" s="467">
        <v>81.229070000000007</v>
      </c>
      <c r="H12" s="467">
        <v>135.45785999999998</v>
      </c>
      <c r="I12" s="467">
        <v>21.850490000000001</v>
      </c>
      <c r="J12" s="467">
        <v>3649.4558099999999</v>
      </c>
      <c r="K12" s="467">
        <v>3573.3260800000007</v>
      </c>
      <c r="L12" s="467">
        <v>351051.48249999993</v>
      </c>
      <c r="M12" s="467">
        <v>10329.58376</v>
      </c>
      <c r="N12" s="467">
        <v>888.20947999999999</v>
      </c>
      <c r="O12" s="467">
        <v>344.84772999999996</v>
      </c>
    </row>
    <row r="13" spans="1:15" ht="13.5" customHeight="1">
      <c r="A13" s="466" t="s">
        <v>275</v>
      </c>
      <c r="B13" s="467">
        <v>43227.76354</v>
      </c>
      <c r="C13" s="467">
        <v>861.84192999999982</v>
      </c>
      <c r="D13" s="467">
        <v>122.40946</v>
      </c>
      <c r="E13" s="467">
        <v>66.791910000000001</v>
      </c>
      <c r="F13" s="467">
        <v>10.55189</v>
      </c>
      <c r="G13" s="467">
        <v>0.25063999999999997</v>
      </c>
      <c r="H13" s="467">
        <v>9.2845800000000001</v>
      </c>
      <c r="I13" s="467">
        <v>1.96038</v>
      </c>
      <c r="J13" s="467">
        <v>756.65427999999997</v>
      </c>
      <c r="K13" s="467">
        <v>751.93117000000007</v>
      </c>
      <c r="L13" s="467">
        <v>44126.66375</v>
      </c>
      <c r="M13" s="467">
        <v>1682.7760299999998</v>
      </c>
      <c r="N13" s="467">
        <v>93.234170000000006</v>
      </c>
      <c r="O13" s="467">
        <v>9.0785099999999996</v>
      </c>
    </row>
    <row r="14" spans="1:15" ht="13.5" customHeight="1">
      <c r="A14" s="462" t="s">
        <v>276</v>
      </c>
      <c r="B14" s="463">
        <v>505811.48293</v>
      </c>
      <c r="C14" s="463">
        <v>557.16696999999999</v>
      </c>
      <c r="D14" s="463">
        <v>651.3138100000001</v>
      </c>
      <c r="E14" s="463">
        <v>115.64782000000001</v>
      </c>
      <c r="F14" s="463">
        <v>187.01814000000002</v>
      </c>
      <c r="G14" s="463">
        <v>49.076860000000003</v>
      </c>
      <c r="H14" s="463">
        <v>185.07971000000003</v>
      </c>
      <c r="I14" s="463">
        <v>75.969270000000009</v>
      </c>
      <c r="J14" s="463">
        <v>3314.0536000000006</v>
      </c>
      <c r="K14" s="463">
        <v>3146.6883200000002</v>
      </c>
      <c r="L14" s="463">
        <v>510148.94815999997</v>
      </c>
      <c r="M14" s="463">
        <v>3944.5492400000003</v>
      </c>
      <c r="N14" s="463">
        <v>102.88225999999997</v>
      </c>
      <c r="O14" s="463">
        <v>45.627090000000003</v>
      </c>
    </row>
    <row r="15" spans="1:15" ht="13.5" customHeight="1">
      <c r="A15" s="466" t="s">
        <v>269</v>
      </c>
      <c r="B15" s="467">
        <v>6238.9869600000002</v>
      </c>
      <c r="C15" s="467">
        <v>1.0300000000000001E-3</v>
      </c>
      <c r="D15" s="467">
        <v>0</v>
      </c>
      <c r="E15" s="467">
        <v>0</v>
      </c>
      <c r="F15" s="467">
        <v>0</v>
      </c>
      <c r="G15" s="467">
        <v>0</v>
      </c>
      <c r="H15" s="467">
        <v>0</v>
      </c>
      <c r="I15" s="467">
        <v>0</v>
      </c>
      <c r="J15" s="467">
        <v>9.9384599999999992</v>
      </c>
      <c r="K15" s="467">
        <v>9.9384599999999992</v>
      </c>
      <c r="L15" s="467">
        <v>6248.9254199999996</v>
      </c>
      <c r="M15" s="467">
        <v>9.9394899999999993</v>
      </c>
      <c r="N15" s="467">
        <v>0</v>
      </c>
      <c r="O15" s="467">
        <v>0</v>
      </c>
    </row>
    <row r="16" spans="1:15" ht="13.5" customHeight="1">
      <c r="A16" s="466" t="s">
        <v>270</v>
      </c>
      <c r="B16" s="467">
        <v>406929.69693000009</v>
      </c>
      <c r="C16" s="467">
        <v>452.49864999999994</v>
      </c>
      <c r="D16" s="467">
        <v>451.46191999999996</v>
      </c>
      <c r="E16" s="467">
        <v>69.926810000000003</v>
      </c>
      <c r="F16" s="467">
        <v>186.93648000000002</v>
      </c>
      <c r="G16" s="467">
        <v>49.07685</v>
      </c>
      <c r="H16" s="467">
        <v>158.51367999999999</v>
      </c>
      <c r="I16" s="467">
        <v>58.410209999999992</v>
      </c>
      <c r="J16" s="467">
        <v>2224.7653500000001</v>
      </c>
      <c r="K16" s="467">
        <v>2156.2100100000002</v>
      </c>
      <c r="L16" s="467">
        <v>409951.37430999998</v>
      </c>
      <c r="M16" s="467">
        <v>2786.1225299999996</v>
      </c>
      <c r="N16" s="467">
        <v>72.075249999999997</v>
      </c>
      <c r="O16" s="467">
        <v>45.538209999999999</v>
      </c>
    </row>
    <row r="17" spans="1:15" ht="13.5" customHeight="1">
      <c r="A17" s="466" t="s">
        <v>277</v>
      </c>
      <c r="B17" s="467">
        <v>80770.91151000002</v>
      </c>
      <c r="C17" s="467">
        <v>99.666500000000013</v>
      </c>
      <c r="D17" s="467">
        <v>199.85189000000003</v>
      </c>
      <c r="E17" s="467">
        <v>45.72101</v>
      </c>
      <c r="F17" s="467">
        <v>8.1659999999999996E-2</v>
      </c>
      <c r="G17" s="467">
        <v>1.0000000000000001E-5</v>
      </c>
      <c r="H17" s="467">
        <v>26.566029999999998</v>
      </c>
      <c r="I17" s="467">
        <v>17.559060000000002</v>
      </c>
      <c r="J17" s="467">
        <v>672.78089999999997</v>
      </c>
      <c r="K17" s="467">
        <v>573.97095999999999</v>
      </c>
      <c r="L17" s="467">
        <v>81670.191990000007</v>
      </c>
      <c r="M17" s="467">
        <v>736.91754000000003</v>
      </c>
      <c r="N17" s="467">
        <v>0</v>
      </c>
      <c r="O17" s="467">
        <v>0</v>
      </c>
    </row>
    <row r="18" spans="1:15" ht="13.5" customHeight="1">
      <c r="A18" s="466" t="s">
        <v>278</v>
      </c>
      <c r="B18" s="467">
        <v>103.70901000000001</v>
      </c>
      <c r="C18" s="467">
        <v>3.9900000000000005E-3</v>
      </c>
      <c r="D18" s="467">
        <v>0</v>
      </c>
      <c r="E18" s="467">
        <v>0</v>
      </c>
      <c r="F18" s="467">
        <v>0</v>
      </c>
      <c r="G18" s="467">
        <v>0</v>
      </c>
      <c r="H18" s="467">
        <v>0</v>
      </c>
      <c r="I18" s="467">
        <v>0</v>
      </c>
      <c r="J18" s="467">
        <v>227.84729999999999</v>
      </c>
      <c r="K18" s="467">
        <v>227.84729999999999</v>
      </c>
      <c r="L18" s="467">
        <v>331.55631</v>
      </c>
      <c r="M18" s="467">
        <v>227.85129000000001</v>
      </c>
      <c r="N18" s="467">
        <v>5.97668</v>
      </c>
      <c r="O18" s="467">
        <v>0</v>
      </c>
    </row>
    <row r="19" spans="1:15" ht="13.5" customHeight="1">
      <c r="A19" s="466" t="s">
        <v>279</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274</v>
      </c>
      <c r="B20" s="467">
        <v>11095.758529999999</v>
      </c>
      <c r="C20" s="467">
        <v>4.6310099999999998</v>
      </c>
      <c r="D20" s="467">
        <v>0</v>
      </c>
      <c r="E20" s="467">
        <v>0</v>
      </c>
      <c r="F20" s="467">
        <v>0</v>
      </c>
      <c r="G20" s="467">
        <v>0</v>
      </c>
      <c r="H20" s="467">
        <v>0</v>
      </c>
      <c r="I20" s="467">
        <v>0</v>
      </c>
      <c r="J20" s="467">
        <v>127.52243</v>
      </c>
      <c r="K20" s="467">
        <v>127.52243</v>
      </c>
      <c r="L20" s="467">
        <v>11223.28096</v>
      </c>
      <c r="M20" s="467">
        <v>132.15343999999999</v>
      </c>
      <c r="N20" s="467">
        <v>24.83033</v>
      </c>
      <c r="O20" s="467">
        <v>8.8880000000000001E-2</v>
      </c>
    </row>
    <row r="21" spans="1:15" ht="13.5" customHeight="1">
      <c r="A21" s="466" t="s">
        <v>280</v>
      </c>
      <c r="B21" s="467">
        <v>672.41995999999995</v>
      </c>
      <c r="C21" s="467">
        <v>0.36578999999999995</v>
      </c>
      <c r="D21" s="467">
        <v>0</v>
      </c>
      <c r="E21" s="467">
        <v>0</v>
      </c>
      <c r="F21" s="467">
        <v>0</v>
      </c>
      <c r="G21" s="467">
        <v>0</v>
      </c>
      <c r="H21" s="467">
        <v>0</v>
      </c>
      <c r="I21" s="467">
        <v>0</v>
      </c>
      <c r="J21" s="467">
        <v>51.199160000000006</v>
      </c>
      <c r="K21" s="467">
        <v>51.199160000000006</v>
      </c>
      <c r="L21" s="467">
        <v>723.61911999999995</v>
      </c>
      <c r="M21" s="467">
        <v>51.564949999999996</v>
      </c>
      <c r="N21" s="467">
        <v>0</v>
      </c>
      <c r="O21" s="467">
        <v>0</v>
      </c>
    </row>
    <row r="22" spans="1:15" ht="13.5" customHeight="1">
      <c r="A22" s="462" t="s">
        <v>281</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269</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282</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271</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283</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279</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274</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280</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284</v>
      </c>
      <c r="B30" s="465">
        <v>3984718.6993400003</v>
      </c>
      <c r="C30" s="465">
        <v>43544.826460000004</v>
      </c>
      <c r="D30" s="465">
        <v>18157.407919999998</v>
      </c>
      <c r="E30" s="465">
        <v>1869.9932400000002</v>
      </c>
      <c r="F30" s="465">
        <v>4997.8907099999997</v>
      </c>
      <c r="G30" s="465">
        <v>1649.4773</v>
      </c>
      <c r="H30" s="465">
        <v>2790.65452</v>
      </c>
      <c r="I30" s="465">
        <v>1200.82428</v>
      </c>
      <c r="J30" s="465">
        <v>30534.680579999997</v>
      </c>
      <c r="K30" s="465">
        <v>29743.131310000001</v>
      </c>
      <c r="L30" s="465">
        <v>4041199.3330399999</v>
      </c>
      <c r="M30" s="465">
        <v>78008.252589999989</v>
      </c>
      <c r="N30" s="465">
        <v>20300.107660000001</v>
      </c>
      <c r="O30" s="465">
        <v>2408.43264</v>
      </c>
    </row>
    <row r="31" spans="1:15" ht="12.75" customHeight="1">
      <c r="A31" s="21" t="s">
        <v>285</v>
      </c>
      <c r="L31" s="116"/>
    </row>
    <row r="32" spans="1:15" ht="12.75" customHeight="1">
      <c r="B32" s="116"/>
      <c r="L32" s="116"/>
    </row>
    <row r="33" spans="1:15" ht="12.75" customHeight="1">
      <c r="A33" s="57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786</v>
      </c>
    </row>
    <row r="2" spans="1:2">
      <c r="A2" s="483" t="s">
        <v>787</v>
      </c>
    </row>
    <row r="4" spans="1:2">
      <c r="B4" s="13" t="s">
        <v>1241</v>
      </c>
    </row>
    <row r="5" spans="1:2" ht="60">
      <c r="A5" s="722" t="s">
        <v>789</v>
      </c>
      <c r="B5" s="722" t="s">
        <v>788</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661</v>
      </c>
      <c r="B1" s="471"/>
      <c r="C1" s="471"/>
      <c r="G1" s="904"/>
      <c r="I1" s="472" t="s">
        <v>1667</v>
      </c>
    </row>
    <row r="2" spans="1:9" ht="15" customHeight="1">
      <c r="A2" s="485" t="s">
        <v>662</v>
      </c>
      <c r="B2" s="471"/>
      <c r="C2" s="478"/>
      <c r="I2" s="479" t="s">
        <v>1668</v>
      </c>
    </row>
    <row r="3" spans="1:9" ht="15" customHeight="1">
      <c r="A3" s="880"/>
      <c r="B3" s="471"/>
      <c r="C3" s="478"/>
      <c r="D3" s="479"/>
    </row>
    <row r="4" spans="1:9" ht="15" customHeight="1">
      <c r="A4" s="131" t="s">
        <v>663</v>
      </c>
      <c r="B4" s="471"/>
      <c r="C4" s="478"/>
      <c r="D4" s="479"/>
    </row>
    <row r="5" spans="1:9" ht="15" customHeight="1">
      <c r="A5" s="480" t="s">
        <v>664</v>
      </c>
      <c r="B5" s="471"/>
      <c r="C5" s="478"/>
      <c r="D5" s="479"/>
    </row>
    <row r="6" spans="1:9" ht="15" customHeight="1">
      <c r="A6" s="869" t="s">
        <v>1148</v>
      </c>
      <c r="B6" s="740">
        <v>46022</v>
      </c>
      <c r="C6" s="478"/>
      <c r="D6" s="479"/>
    </row>
    <row r="7" spans="1:9" ht="23.25">
      <c r="A7" s="573" t="s">
        <v>222</v>
      </c>
      <c r="B7" s="470">
        <v>3</v>
      </c>
      <c r="C7" s="574"/>
      <c r="D7" s="575"/>
    </row>
    <row r="8" spans="1:9">
      <c r="B8" s="212"/>
      <c r="C8" s="213"/>
      <c r="D8" s="211"/>
      <c r="E8" s="214"/>
    </row>
    <row r="9" spans="1:9">
      <c r="A9" s="204" t="s">
        <v>665</v>
      </c>
    </row>
    <row r="10" spans="1:9">
      <c r="A10" s="481" t="s">
        <v>666</v>
      </c>
    </row>
    <row r="11" spans="1:9" ht="12.75" customHeight="1">
      <c r="A11"/>
      <c r="B11"/>
      <c r="C11"/>
      <c r="D11" s="13" t="s">
        <v>1241</v>
      </c>
    </row>
    <row r="12" spans="1:9" ht="44.25" customHeight="1">
      <c r="A12" s="860"/>
      <c r="B12" s="860"/>
      <c r="C12" s="1278" t="s">
        <v>324</v>
      </c>
      <c r="D12" s="1278"/>
    </row>
    <row r="13" spans="1:9" ht="22.5" customHeight="1">
      <c r="A13" s="1278" t="s">
        <v>225</v>
      </c>
      <c r="B13" s="468" t="s">
        <v>223</v>
      </c>
      <c r="C13" s="1278" t="s">
        <v>224</v>
      </c>
      <c r="D13" s="1278" t="s">
        <v>1147</v>
      </c>
    </row>
    <row r="14" spans="1:9" ht="22.5" customHeight="1">
      <c r="A14" s="1280"/>
      <c r="B14" s="865">
        <v>46022</v>
      </c>
      <c r="C14" s="1278"/>
      <c r="D14" s="1278"/>
      <c r="E14" s="302"/>
    </row>
    <row r="15" spans="1:9" ht="15">
      <c r="A15" s="419" t="s">
        <v>226</v>
      </c>
      <c r="B15" s="416">
        <v>547.18896000000007</v>
      </c>
      <c r="C15" s="417">
        <v>7.7833124918237706E-3</v>
      </c>
      <c r="D15" s="416">
        <v>4.2260499999999865</v>
      </c>
      <c r="F15" s="51"/>
    </row>
    <row r="16" spans="1:9">
      <c r="A16" s="419" t="s">
        <v>227</v>
      </c>
      <c r="B16" s="416">
        <v>20949.763420000003</v>
      </c>
      <c r="C16" s="417">
        <v>0.29370382461863348</v>
      </c>
      <c r="D16" s="416">
        <v>4756.1316000000024</v>
      </c>
    </row>
    <row r="17" spans="1:6" ht="22.5">
      <c r="A17" s="422" t="s">
        <v>228</v>
      </c>
      <c r="B17" s="416">
        <v>46.527149999999999</v>
      </c>
      <c r="C17" s="417">
        <v>1.2087682028032614</v>
      </c>
      <c r="D17" s="416">
        <v>25.462399999999999</v>
      </c>
      <c r="F17" s="51"/>
    </row>
    <row r="18" spans="1:6">
      <c r="A18" s="576" t="s">
        <v>230</v>
      </c>
      <c r="B18" s="577">
        <v>21543.47954</v>
      </c>
      <c r="C18" s="578">
        <v>0.28559000531737755</v>
      </c>
      <c r="D18" s="577">
        <v>4785.8200600000018</v>
      </c>
    </row>
    <row r="19" spans="1:6">
      <c r="A19" s="419" t="s">
        <v>229</v>
      </c>
      <c r="B19" s="420">
        <v>8440.2394099999983</v>
      </c>
      <c r="C19" s="421">
        <v>0.11282286261679557</v>
      </c>
      <c r="D19" s="420">
        <v>855.70848999999816</v>
      </c>
    </row>
    <row r="20" spans="1:6">
      <c r="A20" s="419" t="s">
        <v>235</v>
      </c>
      <c r="B20" s="416">
        <v>0</v>
      </c>
      <c r="C20" s="859">
        <v>0</v>
      </c>
      <c r="D20" s="469">
        <v>0</v>
      </c>
    </row>
    <row r="21" spans="1:6">
      <c r="A21" s="419" t="s">
        <v>231</v>
      </c>
      <c r="B21" s="416">
        <v>130.73400999999998</v>
      </c>
      <c r="C21" s="417">
        <v>-0.19118209506675193</v>
      </c>
      <c r="D21" s="416">
        <v>-30.901890000000009</v>
      </c>
    </row>
    <row r="22" spans="1:6">
      <c r="A22" s="419" t="s">
        <v>232</v>
      </c>
      <c r="B22" s="416">
        <v>12720.29782</v>
      </c>
      <c r="C22" s="417">
        <v>0.4463978885595915</v>
      </c>
      <c r="D22" s="416">
        <v>3925.8312899999983</v>
      </c>
    </row>
    <row r="23" spans="1:6" ht="22.5">
      <c r="A23" s="422" t="s">
        <v>233</v>
      </c>
      <c r="B23" s="416">
        <v>252.20830999999995</v>
      </c>
      <c r="C23" s="417">
        <v>0.16211023418145656</v>
      </c>
      <c r="D23" s="416">
        <v>35.182159999999925</v>
      </c>
    </row>
    <row r="24" spans="1:6">
      <c r="A24" s="576" t="s">
        <v>234</v>
      </c>
      <c r="B24" s="579">
        <v>21543.47955</v>
      </c>
      <c r="C24" s="580">
        <v>0.2855900043797881</v>
      </c>
      <c r="D24" s="579">
        <v>4785.8200499999984</v>
      </c>
    </row>
    <row r="25" spans="1:6">
      <c r="A25" s="21" t="s">
        <v>251</v>
      </c>
    </row>
    <row r="26" spans="1:6">
      <c r="A26" s="21"/>
    </row>
    <row r="27" spans="1:6">
      <c r="A27" s="205" t="s">
        <v>667</v>
      </c>
    </row>
    <row r="28" spans="1:6">
      <c r="A28" s="482" t="s">
        <v>668</v>
      </c>
    </row>
    <row r="29" spans="1:6">
      <c r="D29" s="13" t="s">
        <v>1241</v>
      </c>
    </row>
    <row r="30" spans="1:6" ht="47.25" customHeight="1">
      <c r="A30" s="861"/>
      <c r="B30" s="861"/>
      <c r="C30" s="1279" t="s">
        <v>344</v>
      </c>
      <c r="D30" s="1279"/>
    </row>
    <row r="31" spans="1:6" ht="24" customHeight="1">
      <c r="A31" s="1278" t="s">
        <v>225</v>
      </c>
      <c r="B31" s="468" t="s">
        <v>237</v>
      </c>
      <c r="C31" s="1278" t="s">
        <v>224</v>
      </c>
      <c r="D31" s="1278" t="s">
        <v>1147</v>
      </c>
    </row>
    <row r="32" spans="1:6" ht="24">
      <c r="A32" s="1280"/>
      <c r="B32" s="865" t="s">
        <v>1677</v>
      </c>
      <c r="C32" s="1278"/>
      <c r="D32" s="1278"/>
    </row>
    <row r="33" spans="1:4">
      <c r="A33" s="422" t="s">
        <v>238</v>
      </c>
      <c r="B33" s="473">
        <v>1735.7362400000002</v>
      </c>
      <c r="C33" s="417">
        <v>0.30821684797531479</v>
      </c>
      <c r="D33" s="416">
        <v>408.94073000000026</v>
      </c>
    </row>
    <row r="34" spans="1:4">
      <c r="A34" s="422" t="s">
        <v>239</v>
      </c>
      <c r="B34" s="473">
        <v>547.51091000000008</v>
      </c>
      <c r="C34" s="417">
        <v>0.5770937331230932</v>
      </c>
      <c r="D34" s="416">
        <v>200.34644000000009</v>
      </c>
    </row>
    <row r="35" spans="1:4">
      <c r="A35" s="422" t="s">
        <v>240</v>
      </c>
      <c r="B35" s="473">
        <v>1188.22533</v>
      </c>
      <c r="C35" s="417">
        <v>0.21293148285705607</v>
      </c>
      <c r="D35" s="416">
        <v>208.59429</v>
      </c>
    </row>
    <row r="36" spans="1:4">
      <c r="A36" s="422" t="s">
        <v>241</v>
      </c>
      <c r="B36" s="473">
        <v>1796.3272400000003</v>
      </c>
      <c r="C36" s="417">
        <v>0.736504050324851</v>
      </c>
      <c r="D36" s="416">
        <v>761.87688000000026</v>
      </c>
    </row>
    <row r="37" spans="1:4">
      <c r="A37" s="422" t="s">
        <v>242</v>
      </c>
      <c r="B37" s="473">
        <v>617.80472999999995</v>
      </c>
      <c r="C37" s="417">
        <v>0.1691226032909923</v>
      </c>
      <c r="D37" s="416">
        <v>89.370219999999904</v>
      </c>
    </row>
    <row r="38" spans="1:4" ht="22.5">
      <c r="A38" s="422" t="s">
        <v>243</v>
      </c>
      <c r="B38" s="473">
        <v>1178.52251</v>
      </c>
      <c r="C38" s="474">
        <v>1.3290229149936708</v>
      </c>
      <c r="D38" s="416">
        <v>672.50666000000001</v>
      </c>
    </row>
    <row r="39" spans="1:4">
      <c r="A39" s="422" t="s">
        <v>245</v>
      </c>
      <c r="B39" s="473">
        <v>51.740159999999996</v>
      </c>
      <c r="C39" s="417">
        <v>1.2581886362922174</v>
      </c>
      <c r="D39" s="416">
        <v>28.827919999999995</v>
      </c>
    </row>
    <row r="40" spans="1:4">
      <c r="A40" s="422" t="s">
        <v>244</v>
      </c>
      <c r="B40" s="473">
        <v>1536.1884499999999</v>
      </c>
      <c r="C40" s="417">
        <v>0.45027437033431911</v>
      </c>
      <c r="D40" s="416">
        <v>476.94856999999979</v>
      </c>
    </row>
    <row r="41" spans="1:4" ht="22.5">
      <c r="A41" s="422" t="s">
        <v>246</v>
      </c>
      <c r="B41" s="473">
        <v>-1484.44829</v>
      </c>
      <c r="C41" s="474">
        <v>0.43241213753596314</v>
      </c>
      <c r="D41" s="416">
        <v>-448.12065000000007</v>
      </c>
    </row>
    <row r="42" spans="1:4">
      <c r="A42" s="422" t="s">
        <v>248</v>
      </c>
      <c r="B42" s="473">
        <v>3583.8036399999996</v>
      </c>
      <c r="C42" s="417">
        <v>0.50317364648269902</v>
      </c>
      <c r="D42" s="416">
        <v>1199.6455299999998</v>
      </c>
    </row>
    <row r="43" spans="1:4">
      <c r="A43" s="422" t="s">
        <v>247</v>
      </c>
      <c r="B43" s="473">
        <v>2701.5040899999999</v>
      </c>
      <c r="C43" s="417">
        <v>0.39624241886479361</v>
      </c>
      <c r="D43" s="416">
        <v>766.66522999999984</v>
      </c>
    </row>
    <row r="44" spans="1:4" ht="22.5">
      <c r="A44" s="422" t="s">
        <v>249</v>
      </c>
      <c r="B44" s="473">
        <v>882.29954999999995</v>
      </c>
      <c r="C44" s="474">
        <v>0.96363625559412946</v>
      </c>
      <c r="D44" s="416">
        <v>432.98030999999997</v>
      </c>
    </row>
    <row r="45" spans="1:4">
      <c r="A45" s="422" t="s">
        <v>252</v>
      </c>
      <c r="B45" s="473">
        <v>114.05172999999999</v>
      </c>
      <c r="C45" s="474">
        <v>1.3728901259308328</v>
      </c>
      <c r="D45" s="416">
        <v>65.987249999999989</v>
      </c>
    </row>
    <row r="46" spans="1:4" ht="21.75">
      <c r="A46" s="581" t="s">
        <v>250</v>
      </c>
      <c r="B46" s="582">
        <v>768.24782000000005</v>
      </c>
      <c r="C46" s="583">
        <v>0.91461359860254388</v>
      </c>
      <c r="D46" s="577">
        <v>366.99306000000007</v>
      </c>
    </row>
    <row r="47" spans="1:4">
      <c r="A47" s="21" t="s">
        <v>251</v>
      </c>
    </row>
    <row r="49" spans="1:5">
      <c r="A49" s="205" t="s">
        <v>1022</v>
      </c>
    </row>
    <row r="50" spans="1:5">
      <c r="A50" s="482" t="s">
        <v>670</v>
      </c>
    </row>
    <row r="51" spans="1:5">
      <c r="B51" s="63"/>
      <c r="C51" s="13" t="s">
        <v>1241</v>
      </c>
    </row>
    <row r="52" spans="1:5" ht="22.5">
      <c r="A52" s="1278" t="s">
        <v>225</v>
      </c>
      <c r="B52" s="468" t="s">
        <v>237</v>
      </c>
      <c r="C52" s="868" t="s">
        <v>32</v>
      </c>
      <c r="D52" s="1225"/>
      <c r="E52" s="1225"/>
    </row>
    <row r="53" spans="1:5" ht="24">
      <c r="A53" s="1280"/>
      <c r="B53" s="865" t="s">
        <v>1677</v>
      </c>
      <c r="C53" s="872" t="s">
        <v>30</v>
      </c>
      <c r="D53" s="1225"/>
      <c r="E53" s="1225"/>
    </row>
    <row r="54" spans="1:5">
      <c r="A54" s="475" t="s">
        <v>253</v>
      </c>
      <c r="B54" s="476">
        <v>104251.25279000001</v>
      </c>
      <c r="C54" s="417">
        <f>B54/B$57</f>
        <v>0.82295750817471225</v>
      </c>
      <c r="D54" s="207"/>
      <c r="E54" s="208"/>
    </row>
    <row r="55" spans="1:5" ht="22.5">
      <c r="A55" s="422" t="s">
        <v>254</v>
      </c>
      <c r="B55" s="476">
        <v>0</v>
      </c>
      <c r="C55" s="417">
        <f t="shared" ref="C55:C56" si="0">B55/B$57</f>
        <v>0</v>
      </c>
      <c r="D55" s="207"/>
      <c r="E55" s="208"/>
    </row>
    <row r="56" spans="1:5" ht="22.5">
      <c r="A56" s="422" t="s">
        <v>255</v>
      </c>
      <c r="B56" s="476">
        <v>22427.5268</v>
      </c>
      <c r="C56" s="417">
        <f t="shared" si="0"/>
        <v>0.1770424918252877</v>
      </c>
      <c r="D56" s="207"/>
      <c r="E56" s="208"/>
    </row>
    <row r="57" spans="1:5">
      <c r="A57" s="584" t="s">
        <v>256</v>
      </c>
      <c r="B57" s="585">
        <f>SUM(B54:B56)</f>
        <v>126678.77959000002</v>
      </c>
      <c r="C57" s="583">
        <f>SUM(C54:C56)</f>
        <v>1</v>
      </c>
      <c r="D57" s="209"/>
      <c r="E57" s="210"/>
    </row>
    <row r="58" spans="1:5">
      <c r="A58" s="21" t="s">
        <v>236</v>
      </c>
      <c r="C58" s="870"/>
    </row>
    <row r="59" spans="1:5">
      <c r="A59" s="21"/>
    </row>
    <row r="60" spans="1:5">
      <c r="A60" s="205" t="s">
        <v>671</v>
      </c>
    </row>
    <row r="61" spans="1:5">
      <c r="A61" s="482" t="s">
        <v>672</v>
      </c>
    </row>
    <row r="62" spans="1:5">
      <c r="A62" s="21"/>
      <c r="B62" s="63"/>
      <c r="C62" s="13" t="s">
        <v>1241</v>
      </c>
    </row>
    <row r="63" spans="1:5" ht="22.5">
      <c r="A63" s="1278" t="s">
        <v>225</v>
      </c>
      <c r="B63" s="468" t="s">
        <v>223</v>
      </c>
      <c r="C63" s="868" t="s">
        <v>32</v>
      </c>
    </row>
    <row r="64" spans="1:5">
      <c r="A64" s="1280"/>
      <c r="B64" s="865">
        <v>46022</v>
      </c>
      <c r="C64" s="872" t="s">
        <v>30</v>
      </c>
    </row>
    <row r="65" spans="1:9">
      <c r="A65" s="475" t="s">
        <v>257</v>
      </c>
      <c r="B65" s="476">
        <v>13733.471019999999</v>
      </c>
      <c r="C65" s="417">
        <f>B65/B$68</f>
        <v>0.78421092952319338</v>
      </c>
    </row>
    <row r="66" spans="1:9" ht="22.5">
      <c r="A66" s="422" t="s">
        <v>254</v>
      </c>
      <c r="B66" s="476">
        <v>0</v>
      </c>
      <c r="C66" s="417">
        <f t="shared" ref="C66:C67" si="1">B66/B$68</f>
        <v>0</v>
      </c>
    </row>
    <row r="67" spans="1:9" ht="22.5">
      <c r="A67" s="422" t="s">
        <v>255</v>
      </c>
      <c r="B67" s="476">
        <v>3778.9997999999996</v>
      </c>
      <c r="C67" s="417">
        <f t="shared" si="1"/>
        <v>0.21578907047680665</v>
      </c>
    </row>
    <row r="68" spans="1:9">
      <c r="A68" s="584" t="s">
        <v>258</v>
      </c>
      <c r="B68" s="585">
        <f>SUM(B65:B67)</f>
        <v>17512.470819999999</v>
      </c>
      <c r="C68" s="583">
        <f>SUM(C65:C67)</f>
        <v>1</v>
      </c>
    </row>
    <row r="69" spans="1:9">
      <c r="A69" s="21" t="s">
        <v>251</v>
      </c>
      <c r="C69" s="871"/>
    </row>
    <row r="70" spans="1:9" ht="22.5" customHeight="1">
      <c r="A70" s="1276" t="s">
        <v>1544</v>
      </c>
      <c r="B70" s="1276"/>
      <c r="C70" s="1276"/>
      <c r="D70" s="1276"/>
      <c r="E70" s="1276"/>
    </row>
    <row r="71" spans="1:9" ht="24" customHeight="1">
      <c r="A71" s="1277" t="s">
        <v>1545</v>
      </c>
      <c r="B71" s="1277"/>
      <c r="C71" s="1277"/>
      <c r="D71" s="1277"/>
      <c r="E71" s="1277"/>
    </row>
    <row r="72" spans="1:9">
      <c r="A72" s="570"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791</v>
      </c>
      <c r="G1" s="54"/>
    </row>
    <row r="2" spans="1:7">
      <c r="A2" s="483" t="s">
        <v>792</v>
      </c>
    </row>
    <row r="4" spans="1:7">
      <c r="B4" s="13" t="s">
        <v>1241</v>
      </c>
    </row>
    <row r="5" spans="1:7" ht="60">
      <c r="A5" s="725" t="s">
        <v>789</v>
      </c>
      <c r="B5" s="725" t="s">
        <v>793</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796</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790</v>
      </c>
    </row>
    <row r="60" spans="8:8">
      <c r="H60" s="34" t="s">
        <v>1582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690</v>
      </c>
      <c r="D1" s="121" t="str">
        <f>Naslovnica!A20</f>
        <v>Veljača 2026.</v>
      </c>
    </row>
    <row r="2" spans="1:13" ht="12.75" customHeight="1">
      <c r="A2" s="510" t="s">
        <v>691</v>
      </c>
      <c r="D2" s="488" t="str">
        <f>Naslovnica!A24</f>
        <v>February 2026</v>
      </c>
    </row>
    <row r="3" spans="1:13" ht="12.75" customHeight="1"/>
    <row r="4" spans="1:13" ht="12.75" customHeight="1">
      <c r="D4" s="13" t="s">
        <v>1241</v>
      </c>
      <c r="E4" s="275"/>
      <c r="F4" s="275"/>
      <c r="G4" s="275"/>
      <c r="J4" s="275"/>
      <c r="K4" s="275"/>
      <c r="L4" s="275"/>
      <c r="M4" s="275"/>
    </row>
    <row r="5" spans="1:13" ht="31.5" customHeight="1">
      <c r="A5" s="697"/>
      <c r="B5" s="698" t="str">
        <f>D1</f>
        <v>Veljača 2026.</v>
      </c>
      <c r="C5" s="699" t="s">
        <v>599</v>
      </c>
      <c r="D5" s="699" t="s">
        <v>18</v>
      </c>
      <c r="E5" s="273"/>
      <c r="F5" s="274"/>
      <c r="G5" s="274"/>
      <c r="H5" s="273"/>
      <c r="I5" s="273"/>
      <c r="J5" s="273"/>
      <c r="K5" s="1150"/>
      <c r="L5" s="1150"/>
      <c r="M5" s="1150"/>
    </row>
    <row r="6" spans="1:13" s="242" customFormat="1" ht="24">
      <c r="A6" s="697"/>
      <c r="B6" s="700" t="str">
        <f>D2</f>
        <v>February 2026</v>
      </c>
      <c r="C6" s="700" t="s">
        <v>45</v>
      </c>
      <c r="D6" s="715" t="s">
        <v>217</v>
      </c>
      <c r="E6" s="273"/>
      <c r="F6" s="274"/>
      <c r="G6" s="274"/>
      <c r="H6" s="273"/>
      <c r="I6" s="273"/>
      <c r="J6" s="273"/>
      <c r="K6" s="1150"/>
      <c r="L6" s="1150"/>
      <c r="M6" s="1150"/>
    </row>
    <row r="7" spans="1:13" ht="24">
      <c r="A7" s="701" t="s">
        <v>737</v>
      </c>
      <c r="B7" s="702">
        <v>5747.6987586729228</v>
      </c>
      <c r="C7" s="702">
        <v>-5994.425480000049</v>
      </c>
      <c r="D7" s="702"/>
      <c r="E7" s="267"/>
      <c r="F7" s="274"/>
      <c r="G7" s="688"/>
      <c r="H7" s="267"/>
      <c r="I7" s="267"/>
      <c r="J7" s="267"/>
      <c r="K7" s="1150"/>
      <c r="L7" s="1150"/>
      <c r="M7" s="1150"/>
    </row>
    <row r="8" spans="1:13" s="242" customFormat="1">
      <c r="A8" s="703" t="s">
        <v>855</v>
      </c>
      <c r="B8" s="704"/>
      <c r="C8" s="704"/>
      <c r="D8" s="704"/>
      <c r="E8" s="267"/>
      <c r="F8" s="267"/>
      <c r="G8" s="267"/>
      <c r="H8" s="267"/>
      <c r="I8" s="267"/>
      <c r="J8" s="267"/>
      <c r="K8" s="267"/>
      <c r="L8" s="267"/>
      <c r="M8" s="267"/>
    </row>
    <row r="9" spans="1:13" s="242" customFormat="1">
      <c r="A9" s="705" t="s">
        <v>738</v>
      </c>
      <c r="B9" s="702">
        <v>152295.97169999999</v>
      </c>
      <c r="C9" s="702">
        <v>5737.056419999979</v>
      </c>
      <c r="D9" s="702">
        <v>298854.88697999995</v>
      </c>
      <c r="E9" s="267"/>
      <c r="F9" s="267"/>
      <c r="G9" s="267"/>
      <c r="H9" s="267"/>
      <c r="I9" s="267"/>
      <c r="J9" s="267"/>
      <c r="K9" s="267"/>
      <c r="L9" s="267"/>
      <c r="M9" s="267"/>
    </row>
    <row r="10" spans="1:13" s="242" customFormat="1">
      <c r="A10" s="705" t="s">
        <v>739</v>
      </c>
      <c r="B10" s="702">
        <v>164235.35636999999</v>
      </c>
      <c r="C10" s="702">
        <v>95935.595489999992</v>
      </c>
      <c r="D10" s="702">
        <v>232535.11725000001</v>
      </c>
      <c r="E10" s="267"/>
      <c r="F10" s="267"/>
      <c r="G10" s="267"/>
      <c r="H10" s="267"/>
      <c r="I10" s="267"/>
      <c r="J10" s="267"/>
      <c r="K10" s="267"/>
      <c r="L10" s="267"/>
      <c r="M10" s="267"/>
    </row>
    <row r="11" spans="1:13" s="242" customFormat="1" ht="24">
      <c r="A11" s="706" t="s">
        <v>740</v>
      </c>
      <c r="B11" s="702">
        <v>5389.3815100000002</v>
      </c>
      <c r="C11" s="702">
        <v>1442.4137900000001</v>
      </c>
      <c r="D11" s="702">
        <v>9336.3492299999998</v>
      </c>
      <c r="E11" s="267"/>
      <c r="F11" s="267"/>
      <c r="G11" s="267"/>
      <c r="H11" s="267"/>
      <c r="I11" s="267"/>
      <c r="J11" s="267"/>
      <c r="K11" s="267"/>
      <c r="L11" s="267"/>
      <c r="M11" s="267"/>
    </row>
    <row r="12" spans="1:13" s="242" customFormat="1">
      <c r="A12" s="705" t="s">
        <v>741</v>
      </c>
      <c r="B12" s="702">
        <v>307.49025</v>
      </c>
      <c r="C12" s="702">
        <v>6.1416500000000269</v>
      </c>
      <c r="D12" s="702">
        <v>608.83884999999998</v>
      </c>
      <c r="E12" s="267"/>
      <c r="F12" s="267"/>
      <c r="G12" s="267"/>
      <c r="H12" s="267"/>
      <c r="I12" s="267"/>
      <c r="J12" s="267"/>
      <c r="K12" s="267"/>
      <c r="L12" s="267"/>
      <c r="M12" s="267"/>
    </row>
    <row r="13" spans="1:13" s="242" customFormat="1">
      <c r="A13" s="706" t="s">
        <v>742</v>
      </c>
      <c r="B13" s="702">
        <v>121.89352000000001</v>
      </c>
      <c r="C13" s="702">
        <v>-2.2423999999999893</v>
      </c>
      <c r="D13" s="702">
        <v>246.02944000000002</v>
      </c>
      <c r="E13" s="267"/>
      <c r="F13" s="267"/>
      <c r="G13" s="267"/>
      <c r="H13" s="267"/>
      <c r="I13" s="267"/>
      <c r="J13" s="267"/>
      <c r="K13" s="267"/>
      <c r="L13" s="267"/>
      <c r="M13" s="267"/>
    </row>
    <row r="14" spans="1:13" s="994" customFormat="1" ht="24">
      <c r="A14" s="706" t="s">
        <v>1274</v>
      </c>
      <c r="B14" s="702">
        <v>0</v>
      </c>
      <c r="C14" s="702">
        <v>0</v>
      </c>
      <c r="D14" s="702">
        <v>0</v>
      </c>
      <c r="E14" s="1008"/>
      <c r="F14" s="1008"/>
      <c r="G14" s="1008"/>
      <c r="H14" s="1008"/>
      <c r="I14" s="1008"/>
      <c r="J14" s="1008"/>
      <c r="K14" s="1008"/>
      <c r="L14" s="1008"/>
      <c r="M14" s="1008"/>
    </row>
    <row r="15" spans="1:13" s="994" customFormat="1" ht="24">
      <c r="A15" s="706" t="s">
        <v>1275</v>
      </c>
      <c r="B15" s="1009">
        <v>1.1E-4</v>
      </c>
      <c r="C15" s="1009">
        <v>-3.0000000000000011E-5</v>
      </c>
      <c r="D15" s="1009">
        <v>2.5000000000000001E-4</v>
      </c>
      <c r="E15" s="1008"/>
      <c r="F15" s="1008"/>
      <c r="G15" s="1008"/>
      <c r="H15" s="1008"/>
      <c r="I15" s="1008"/>
      <c r="J15" s="1008"/>
      <c r="K15" s="1008"/>
      <c r="L15" s="1008"/>
      <c r="M15" s="1008"/>
    </row>
    <row r="16" spans="1:13" s="242" customFormat="1">
      <c r="A16" s="890" t="s">
        <v>743</v>
      </c>
      <c r="B16" s="891">
        <v>322350.09345999995</v>
      </c>
      <c r="C16" s="891">
        <v>103118.96491999998</v>
      </c>
      <c r="D16" s="891">
        <v>541581.22199999995</v>
      </c>
      <c r="E16" s="267"/>
      <c r="F16" s="267"/>
      <c r="G16" s="267"/>
      <c r="H16" s="267"/>
      <c r="I16" s="267"/>
      <c r="J16" s="267"/>
      <c r="K16" s="267"/>
      <c r="L16" s="267"/>
      <c r="M16" s="267"/>
    </row>
    <row r="17" spans="1:14" s="242" customFormat="1">
      <c r="A17" s="703" t="s">
        <v>744</v>
      </c>
      <c r="B17" s="702"/>
      <c r="C17" s="702"/>
      <c r="D17" s="702"/>
      <c r="E17" s="267"/>
      <c r="F17" s="267"/>
      <c r="G17" s="267"/>
      <c r="H17" s="267"/>
      <c r="I17" s="267"/>
      <c r="J17" s="267"/>
      <c r="K17" s="267"/>
      <c r="L17" s="267"/>
      <c r="M17" s="267"/>
    </row>
    <row r="18" spans="1:14" s="242" customFormat="1">
      <c r="A18" s="705" t="s">
        <v>745</v>
      </c>
      <c r="B18" s="702">
        <v>2.6465999999999998</v>
      </c>
      <c r="C18" s="702">
        <v>1.8112599999999999</v>
      </c>
      <c r="D18" s="702">
        <v>3.4819399999999998</v>
      </c>
      <c r="E18" s="267"/>
      <c r="F18" s="267"/>
      <c r="G18" s="267"/>
      <c r="H18" s="267"/>
      <c r="I18" s="267"/>
      <c r="J18" s="267"/>
      <c r="K18" s="267"/>
      <c r="L18" s="267"/>
      <c r="M18" s="267"/>
    </row>
    <row r="19" spans="1:14" s="242" customFormat="1">
      <c r="A19" s="707" t="s">
        <v>746</v>
      </c>
      <c r="B19" s="702">
        <v>0</v>
      </c>
      <c r="C19" s="702">
        <v>0</v>
      </c>
      <c r="D19" s="702">
        <v>0</v>
      </c>
      <c r="E19" s="267"/>
      <c r="F19" s="267"/>
      <c r="G19" s="267"/>
      <c r="H19" s="267"/>
      <c r="I19" s="267"/>
      <c r="J19" s="267"/>
      <c r="K19" s="267"/>
      <c r="L19" s="267"/>
      <c r="M19" s="267"/>
    </row>
    <row r="20" spans="1:14" s="242" customFormat="1">
      <c r="A20" s="707" t="s">
        <v>747</v>
      </c>
      <c r="B20" s="708">
        <v>2.6465999999999998</v>
      </c>
      <c r="C20" s="708">
        <v>1.8112599999999999</v>
      </c>
      <c r="D20" s="702">
        <v>3.4819399999999998</v>
      </c>
      <c r="E20" s="267"/>
      <c r="F20" s="267"/>
      <c r="G20" s="267"/>
      <c r="H20" s="267"/>
      <c r="I20" s="267"/>
      <c r="J20" s="267"/>
      <c r="K20" s="267"/>
      <c r="L20" s="267"/>
      <c r="M20" s="267"/>
    </row>
    <row r="21" spans="1:14" s="242" customFormat="1">
      <c r="A21" s="705" t="s">
        <v>748</v>
      </c>
      <c r="B21" s="702">
        <v>282779.15653000004</v>
      </c>
      <c r="C21" s="702">
        <v>99682.687680000032</v>
      </c>
      <c r="D21" s="702">
        <v>465875.62537999998</v>
      </c>
      <c r="E21" s="267"/>
      <c r="F21" s="267"/>
      <c r="G21" s="267"/>
      <c r="H21" s="267"/>
      <c r="I21" s="267"/>
      <c r="J21" s="267"/>
      <c r="K21" s="267"/>
      <c r="L21" s="267"/>
      <c r="M21" s="267"/>
    </row>
    <row r="22" spans="1:14" s="242" customFormat="1">
      <c r="A22" s="707" t="s">
        <v>749</v>
      </c>
      <c r="B22" s="702">
        <v>151047.13532</v>
      </c>
      <c r="C22" s="702">
        <v>7585.6514099999913</v>
      </c>
      <c r="D22" s="702">
        <v>294508.61923000001</v>
      </c>
      <c r="E22" s="267"/>
      <c r="F22" s="267"/>
      <c r="G22" s="267"/>
      <c r="H22" s="267"/>
      <c r="I22" s="267"/>
      <c r="J22" s="267"/>
      <c r="K22" s="267"/>
      <c r="L22" s="267"/>
      <c r="M22" s="267"/>
    </row>
    <row r="23" spans="1:14" s="242" customFormat="1">
      <c r="A23" s="707" t="s">
        <v>750</v>
      </c>
      <c r="B23" s="702">
        <v>131732.02121000001</v>
      </c>
      <c r="C23" s="702">
        <v>92097.036270000011</v>
      </c>
      <c r="D23" s="702">
        <v>171367.00615</v>
      </c>
      <c r="E23" s="267"/>
      <c r="F23" s="267"/>
      <c r="G23" s="267"/>
      <c r="H23" s="267"/>
      <c r="I23" s="267"/>
      <c r="J23" s="267"/>
      <c r="K23" s="267"/>
      <c r="L23" s="267"/>
      <c r="M23" s="267"/>
    </row>
    <row r="24" spans="1:14" s="994" customFormat="1" ht="30.75" customHeight="1">
      <c r="A24" s="1010" t="s">
        <v>1276</v>
      </c>
      <c r="B24" s="702">
        <v>0</v>
      </c>
      <c r="C24" s="702">
        <v>0</v>
      </c>
      <c r="D24" s="702">
        <v>0</v>
      </c>
      <c r="E24" s="1008"/>
      <c r="F24" s="1008"/>
      <c r="G24" s="1008"/>
      <c r="H24" s="1008"/>
      <c r="I24" s="1008"/>
      <c r="J24" s="1008"/>
      <c r="K24" s="1008"/>
      <c r="L24" s="1008"/>
      <c r="M24" s="1008"/>
    </row>
    <row r="25" spans="1:14" s="242" customFormat="1" ht="24">
      <c r="A25" s="706" t="s">
        <v>751</v>
      </c>
      <c r="B25" s="702">
        <v>6284.6470399999998</v>
      </c>
      <c r="C25" s="702">
        <v>198.02996999999959</v>
      </c>
      <c r="D25" s="702">
        <v>12371.26411</v>
      </c>
      <c r="E25" s="267"/>
      <c r="F25" s="267"/>
      <c r="G25" s="267"/>
      <c r="H25" s="267"/>
      <c r="I25" s="267"/>
      <c r="J25" s="267"/>
      <c r="K25" s="267"/>
      <c r="L25" s="267"/>
      <c r="M25" s="267"/>
    </row>
    <row r="26" spans="1:14" s="242" customFormat="1">
      <c r="A26" s="706" t="s">
        <v>752</v>
      </c>
      <c r="B26" s="702">
        <v>29713.819460000002</v>
      </c>
      <c r="C26" s="702">
        <v>-6077.3338999999942</v>
      </c>
      <c r="D26" s="702">
        <v>65504.972819999995</v>
      </c>
      <c r="E26" s="267"/>
      <c r="F26" s="267"/>
      <c r="G26" s="267"/>
      <c r="H26" s="267"/>
      <c r="I26" s="267"/>
      <c r="J26" s="267"/>
      <c r="K26" s="267"/>
      <c r="L26" s="267"/>
      <c r="M26" s="267"/>
    </row>
    <row r="27" spans="1:14" s="242" customFormat="1">
      <c r="A27" s="705" t="s">
        <v>753</v>
      </c>
      <c r="B27" s="702">
        <v>121.89352000000001</v>
      </c>
      <c r="C27" s="702">
        <v>-2.2423999999999893</v>
      </c>
      <c r="D27" s="702">
        <v>246.02944000000002</v>
      </c>
      <c r="E27" s="267"/>
      <c r="F27" s="267"/>
      <c r="G27" s="267"/>
      <c r="H27" s="267"/>
      <c r="I27" s="267"/>
      <c r="J27" s="267"/>
      <c r="K27" s="267"/>
      <c r="L27" s="267"/>
      <c r="M27" s="267"/>
    </row>
    <row r="28" spans="1:14" s="242" customFormat="1" ht="30.75" customHeight="1">
      <c r="A28" s="706" t="s">
        <v>754</v>
      </c>
      <c r="B28" s="702">
        <v>154.50538</v>
      </c>
      <c r="C28" s="702">
        <v>28.162109999999998</v>
      </c>
      <c r="D28" s="702">
        <v>280.84865000000002</v>
      </c>
      <c r="E28" s="267"/>
      <c r="F28" s="267"/>
      <c r="G28" s="267"/>
      <c r="H28" s="267"/>
      <c r="I28" s="267"/>
      <c r="J28" s="267"/>
      <c r="K28" s="267"/>
      <c r="L28" s="267"/>
      <c r="M28" s="267"/>
    </row>
    <row r="29" spans="1:14" s="994" customFormat="1" ht="24">
      <c r="A29" s="706" t="s">
        <v>1277</v>
      </c>
      <c r="B29" s="1009">
        <v>2.0999999999999998E-4</v>
      </c>
      <c r="C29" s="1009">
        <v>0</v>
      </c>
      <c r="D29" s="1009">
        <v>4.1999999999999996E-4</v>
      </c>
      <c r="E29" s="1008"/>
      <c r="F29" s="1008"/>
      <c r="G29" s="1008"/>
      <c r="H29" s="1008"/>
      <c r="I29" s="1008"/>
      <c r="J29" s="1008"/>
      <c r="K29" s="1008"/>
      <c r="L29" s="1008"/>
      <c r="M29" s="1008"/>
    </row>
    <row r="30" spans="1:14">
      <c r="A30" s="890" t="s">
        <v>755</v>
      </c>
      <c r="B30" s="891">
        <v>319056.66873999999</v>
      </c>
      <c r="C30" s="891">
        <v>93831.114720000012</v>
      </c>
      <c r="D30" s="891">
        <v>544282.22276000003</v>
      </c>
      <c r="E30" s="268"/>
      <c r="F30" s="268"/>
      <c r="G30" s="268"/>
      <c r="H30" s="268"/>
      <c r="I30" s="268"/>
      <c r="J30" s="268"/>
      <c r="K30" s="269"/>
      <c r="L30" s="268"/>
      <c r="M30" s="268"/>
      <c r="N30" s="51"/>
    </row>
    <row r="31" spans="1:14">
      <c r="A31" s="333" t="s">
        <v>1260</v>
      </c>
      <c r="B31" s="702">
        <v>9041.1234786729219</v>
      </c>
      <c r="C31" s="702">
        <v>3293.4247199999991</v>
      </c>
      <c r="D31" s="702"/>
      <c r="E31" s="268"/>
      <c r="F31" s="268"/>
      <c r="G31" s="268"/>
      <c r="H31" s="268"/>
      <c r="I31" s="268"/>
      <c r="J31" s="268"/>
      <c r="K31" s="269"/>
      <c r="L31" s="268"/>
      <c r="M31" s="268"/>
      <c r="N31" s="51"/>
    </row>
    <row r="32" spans="1:14" ht="12.75" customHeight="1">
      <c r="A32" s="12" t="s">
        <v>557</v>
      </c>
      <c r="B32" s="763"/>
      <c r="C32" s="769"/>
    </row>
    <row r="33" spans="1:14" s="242" customFormat="1" ht="12.75" customHeight="1">
      <c r="A33" s="47"/>
      <c r="B33" s="763"/>
      <c r="C33" s="763"/>
    </row>
    <row r="34" spans="1:14" ht="12.75" customHeight="1">
      <c r="A34" s="768"/>
    </row>
    <row r="35" spans="1:14" ht="12.75" customHeight="1">
      <c r="D35" s="7" t="str">
        <f>D1</f>
        <v>Veljača 2026.</v>
      </c>
    </row>
    <row r="36" spans="1:14" ht="12.75" customHeight="1">
      <c r="A36" s="315" t="s">
        <v>611</v>
      </c>
      <c r="B36" s="277"/>
      <c r="C36" s="277"/>
      <c r="D36" s="488" t="str">
        <f>D2</f>
        <v>February 2026</v>
      </c>
      <c r="E36" s="242"/>
      <c r="G36" s="242"/>
      <c r="H36" s="242"/>
      <c r="I36" s="242"/>
    </row>
    <row r="37" spans="1:14" ht="12.75" customHeight="1">
      <c r="A37" s="510" t="s">
        <v>727</v>
      </c>
      <c r="B37" s="277"/>
      <c r="C37" s="277"/>
      <c r="D37" s="13" t="s">
        <v>1241</v>
      </c>
      <c r="E37" s="242"/>
      <c r="F37" s="242"/>
      <c r="G37" s="242"/>
      <c r="H37" s="242"/>
      <c r="I37" s="242"/>
    </row>
    <row r="38" spans="1:14" ht="28.5" customHeight="1">
      <c r="A38" s="634"/>
      <c r="B38" s="698" t="str">
        <f>D1</f>
        <v>Veljača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February 2026</v>
      </c>
      <c r="C39" s="700" t="s">
        <v>45</v>
      </c>
      <c r="D39" s="715" t="s">
        <v>217</v>
      </c>
      <c r="J39" s="275"/>
      <c r="K39" s="275"/>
      <c r="L39" s="275"/>
      <c r="M39" s="275"/>
    </row>
    <row r="40" spans="1:14" ht="25.5">
      <c r="A40" s="1011" t="s">
        <v>1278</v>
      </c>
      <c r="B40" s="311">
        <v>71609.540530000028</v>
      </c>
      <c r="C40" s="311">
        <v>2142.7819100000052</v>
      </c>
      <c r="D40" s="311"/>
      <c r="E40" s="273"/>
      <c r="F40" s="273"/>
      <c r="G40" s="273"/>
      <c r="H40" s="273"/>
      <c r="I40" s="274"/>
      <c r="J40" s="1150"/>
      <c r="K40" s="1150"/>
      <c r="L40" s="1152"/>
      <c r="M40" s="1150"/>
    </row>
    <row r="41" spans="1:14" ht="14.25" customHeight="1">
      <c r="A41" s="313" t="s">
        <v>719</v>
      </c>
      <c r="B41" s="311"/>
      <c r="C41" s="311"/>
      <c r="D41" s="311"/>
      <c r="E41" s="267"/>
      <c r="F41" s="267"/>
      <c r="G41" s="267"/>
      <c r="H41" s="267"/>
      <c r="I41" s="276"/>
      <c r="J41" s="1151"/>
      <c r="K41" s="1150"/>
      <c r="L41" s="1151"/>
      <c r="M41" s="1151"/>
    </row>
    <row r="42" spans="1:14">
      <c r="A42" s="314" t="s">
        <v>720</v>
      </c>
      <c r="B42" s="311">
        <v>6183.1849400000001</v>
      </c>
      <c r="C42" s="311">
        <v>215.74914999999964</v>
      </c>
      <c r="D42" s="311">
        <v>12150.620730000001</v>
      </c>
      <c r="E42" s="271"/>
      <c r="F42" s="271"/>
      <c r="G42" s="271"/>
      <c r="H42" s="271"/>
      <c r="I42" s="271"/>
      <c r="J42" s="271"/>
      <c r="K42" s="271"/>
      <c r="L42" s="271"/>
      <c r="M42" s="271"/>
      <c r="N42" s="51"/>
    </row>
    <row r="43" spans="1:14" ht="26.25" customHeight="1">
      <c r="A43" s="314" t="s">
        <v>721</v>
      </c>
      <c r="B43" s="311">
        <v>101.46210000000001</v>
      </c>
      <c r="C43" s="311">
        <v>-17.719179999999994</v>
      </c>
      <c r="D43" s="311">
        <v>220.64338000000001</v>
      </c>
      <c r="E43" s="271"/>
      <c r="F43" s="271"/>
      <c r="G43" s="271"/>
      <c r="H43" s="271"/>
      <c r="I43" s="271"/>
      <c r="J43" s="271"/>
      <c r="K43" s="271"/>
      <c r="L43" s="271"/>
      <c r="M43" s="271"/>
      <c r="N43" s="51"/>
    </row>
    <row r="44" spans="1:14" s="242" customFormat="1" ht="25.5">
      <c r="A44" s="314" t="s">
        <v>722</v>
      </c>
      <c r="B44" s="311">
        <v>7.6799600000000003</v>
      </c>
      <c r="C44" s="311">
        <v>4.5474000000000006</v>
      </c>
      <c r="D44" s="311">
        <v>10.812519999999999</v>
      </c>
      <c r="E44" s="271"/>
      <c r="F44" s="271"/>
      <c r="G44" s="271"/>
      <c r="H44" s="271"/>
      <c r="I44" s="271"/>
      <c r="J44" s="271"/>
      <c r="K44" s="271"/>
      <c r="L44" s="271"/>
      <c r="M44" s="271"/>
      <c r="N44" s="51"/>
    </row>
    <row r="45" spans="1:14" s="994" customFormat="1" ht="25.5">
      <c r="A45" s="314" t="s">
        <v>1279</v>
      </c>
      <c r="B45" s="1009">
        <v>6.0499999999999998E-3</v>
      </c>
      <c r="C45" s="1009">
        <v>4.8799999999999998E-3</v>
      </c>
      <c r="D45" s="1009">
        <v>7.2199999999999999E-3</v>
      </c>
      <c r="E45" s="271"/>
      <c r="F45" s="271"/>
      <c r="G45" s="271"/>
      <c r="H45" s="271"/>
      <c r="I45" s="271"/>
      <c r="J45" s="271"/>
      <c r="K45" s="271"/>
      <c r="L45" s="271"/>
      <c r="M45" s="271"/>
      <c r="N45" s="51"/>
    </row>
    <row r="46" spans="1:14" s="242" customFormat="1">
      <c r="A46" s="892" t="s">
        <v>723</v>
      </c>
      <c r="B46" s="893">
        <v>6292.3270000000002</v>
      </c>
      <c r="C46" s="893">
        <v>202.57736999999997</v>
      </c>
      <c r="D46" s="893">
        <v>12382.07663</v>
      </c>
      <c r="E46" s="271"/>
      <c r="F46" s="271"/>
      <c r="G46" s="271"/>
      <c r="H46" s="271"/>
      <c r="I46" s="271"/>
      <c r="J46" s="271"/>
      <c r="K46" s="271"/>
      <c r="L46" s="271"/>
      <c r="M46" s="271"/>
      <c r="N46" s="51"/>
    </row>
    <row r="47" spans="1:14" s="242" customFormat="1">
      <c r="A47" s="313" t="s">
        <v>724</v>
      </c>
      <c r="B47" s="311"/>
      <c r="C47" s="311"/>
      <c r="D47" s="311"/>
      <c r="E47" s="271"/>
      <c r="F47" s="271"/>
      <c r="G47" s="271"/>
      <c r="H47" s="271"/>
      <c r="I47" s="271"/>
      <c r="J47" s="271"/>
      <c r="K47" s="271"/>
      <c r="L47" s="271"/>
      <c r="M47" s="271"/>
      <c r="N47" s="51"/>
    </row>
    <row r="48" spans="1:14" ht="25.5">
      <c r="A48" s="314" t="s">
        <v>725</v>
      </c>
      <c r="B48" s="311">
        <v>5381.7015499999998</v>
      </c>
      <c r="C48" s="311">
        <v>1437.8663899999997</v>
      </c>
      <c r="D48" s="311">
        <v>9325.5367100000003</v>
      </c>
      <c r="E48" s="270"/>
      <c r="F48" s="270"/>
      <c r="G48" s="270"/>
      <c r="H48" s="270"/>
      <c r="I48" s="270"/>
      <c r="J48" s="270"/>
      <c r="K48" s="270"/>
      <c r="L48" s="270"/>
      <c r="M48" s="270"/>
      <c r="N48" s="51"/>
    </row>
    <row r="49" spans="1:14" ht="25.5">
      <c r="A49" s="314" t="s">
        <v>726</v>
      </c>
      <c r="B49" s="311">
        <v>7.6799600000000003</v>
      </c>
      <c r="C49" s="311">
        <v>4.5474000000000006</v>
      </c>
      <c r="D49" s="311">
        <v>10.812519999999999</v>
      </c>
      <c r="E49" s="271"/>
      <c r="F49" s="271"/>
      <c r="G49" s="271"/>
      <c r="H49" s="271"/>
      <c r="I49" s="271"/>
      <c r="J49" s="271"/>
      <c r="K49" s="271"/>
      <c r="L49" s="271"/>
      <c r="M49" s="271"/>
      <c r="N49" s="43"/>
    </row>
    <row r="50" spans="1:14" s="994" customFormat="1" ht="25.5">
      <c r="A50" s="314" t="s">
        <v>1280</v>
      </c>
      <c r="B50" s="1009">
        <v>0.34311999999999998</v>
      </c>
      <c r="C50" s="1009">
        <v>0.34136</v>
      </c>
      <c r="D50" s="1009">
        <v>0.34487999999999996</v>
      </c>
      <c r="E50" s="271"/>
      <c r="F50" s="271"/>
      <c r="G50" s="271"/>
      <c r="H50" s="271"/>
      <c r="I50" s="271"/>
      <c r="J50" s="271"/>
      <c r="K50" s="271"/>
      <c r="L50" s="271"/>
      <c r="M50" s="271"/>
      <c r="N50" s="43"/>
    </row>
    <row r="51" spans="1:14">
      <c r="A51" s="892" t="s">
        <v>723</v>
      </c>
      <c r="B51" s="893">
        <v>5389.3815100000002</v>
      </c>
      <c r="C51" s="893">
        <v>1442.4137900000001</v>
      </c>
      <c r="D51" s="893">
        <v>9336.3492299999998</v>
      </c>
      <c r="E51" s="270"/>
      <c r="F51" s="270"/>
      <c r="G51" s="270"/>
      <c r="H51" s="270"/>
      <c r="I51" s="270"/>
      <c r="J51" s="270"/>
      <c r="K51" s="270"/>
      <c r="L51" s="270"/>
      <c r="M51" s="270"/>
    </row>
    <row r="52" spans="1:14">
      <c r="A52" s="310" t="s">
        <v>718</v>
      </c>
      <c r="B52" s="311">
        <v>72512.486020000026</v>
      </c>
      <c r="C52" s="311">
        <v>902.94548999999824</v>
      </c>
      <c r="D52" s="311"/>
      <c r="E52" s="272"/>
      <c r="F52" s="272"/>
      <c r="G52" s="272"/>
      <c r="H52" s="272"/>
      <c r="I52" s="272"/>
      <c r="J52" s="272"/>
      <c r="K52" s="272"/>
      <c r="L52" s="272"/>
      <c r="M52" s="272"/>
    </row>
    <row r="53" spans="1:14" ht="12.75" customHeight="1">
      <c r="A53" s="12" t="s">
        <v>557</v>
      </c>
    </row>
    <row r="54" spans="1:14" ht="12.75" customHeight="1"/>
    <row r="55" spans="1:14" ht="12.75" customHeight="1">
      <c r="A55" s="569" t="s">
        <v>81</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612</v>
      </c>
      <c r="E1" s="121" t="str">
        <f>Naslovnica!A20</f>
        <v>Veljača 2026.</v>
      </c>
    </row>
    <row r="2" spans="1:13" ht="12.75" customHeight="1">
      <c r="A2" s="510" t="s">
        <v>856</v>
      </c>
      <c r="E2" s="488" t="str">
        <f>Naslovnica!A24</f>
        <v>February 2026</v>
      </c>
    </row>
    <row r="3" spans="1:13">
      <c r="A3" s="278"/>
      <c r="B3" s="273"/>
      <c r="C3" s="273"/>
      <c r="D3" s="13" t="s">
        <v>1241</v>
      </c>
      <c r="F3" s="273"/>
      <c r="G3" s="279"/>
    </row>
    <row r="4" spans="1:13" ht="48.75" customHeight="1">
      <c r="A4" s="1153" t="s">
        <v>546</v>
      </c>
      <c r="B4" s="1155" t="s">
        <v>857</v>
      </c>
      <c r="C4" s="1155"/>
      <c r="D4" s="1155"/>
      <c r="E4" s="696"/>
      <c r="F4" s="278"/>
      <c r="G4" s="278"/>
    </row>
    <row r="5" spans="1:13" ht="60">
      <c r="A5" s="1153"/>
      <c r="B5" s="635" t="s">
        <v>547</v>
      </c>
      <c r="C5" s="635" t="s">
        <v>548</v>
      </c>
      <c r="D5" s="635" t="s">
        <v>549</v>
      </c>
      <c r="E5" s="280"/>
      <c r="F5" s="280"/>
    </row>
    <row r="6" spans="1:13" ht="12.75" customHeight="1">
      <c r="A6" s="318" t="s">
        <v>116</v>
      </c>
      <c r="B6" s="319">
        <v>5234.5550400000002</v>
      </c>
      <c r="C6" s="319">
        <v>10245.03033</v>
      </c>
      <c r="D6" s="319">
        <v>179652.62235889569</v>
      </c>
      <c r="E6" s="281"/>
      <c r="F6" s="281"/>
      <c r="G6" s="901"/>
      <c r="K6" s="116"/>
      <c r="L6" s="116"/>
      <c r="M6" s="116"/>
    </row>
    <row r="7" spans="1:13" ht="12.75" customHeight="1">
      <c r="A7" s="320" t="s">
        <v>117</v>
      </c>
      <c r="B7" s="319">
        <v>42934.869270000003</v>
      </c>
      <c r="C7" s="319">
        <v>83819.405520000015</v>
      </c>
      <c r="D7" s="319">
        <v>6474658.6267250543</v>
      </c>
      <c r="E7" s="281"/>
      <c r="F7" s="281"/>
      <c r="G7" s="901"/>
      <c r="K7" s="116"/>
      <c r="L7" s="116"/>
      <c r="M7" s="116"/>
    </row>
    <row r="8" spans="1:13" ht="12.75" customHeight="1">
      <c r="A8" s="320" t="s">
        <v>118</v>
      </c>
      <c r="B8" s="319">
        <v>2452.3226600000003</v>
      </c>
      <c r="C8" s="319">
        <v>5006.7485199999992</v>
      </c>
      <c r="D8" s="319">
        <v>193547.76592717366</v>
      </c>
      <c r="E8" s="281"/>
      <c r="F8" s="281"/>
      <c r="G8" s="901"/>
      <c r="K8" s="116"/>
      <c r="L8" s="116"/>
      <c r="M8" s="116"/>
    </row>
    <row r="9" spans="1:13" ht="12.75" customHeight="1">
      <c r="A9" s="636" t="s">
        <v>210</v>
      </c>
      <c r="B9" s="637">
        <v>50621.74697</v>
      </c>
      <c r="C9" s="637">
        <v>99071.184370000003</v>
      </c>
      <c r="D9" s="637">
        <v>6847859.0150111243</v>
      </c>
      <c r="E9" s="282"/>
      <c r="F9" s="282"/>
      <c r="G9" s="901"/>
      <c r="K9" s="116"/>
      <c r="L9" s="116"/>
      <c r="M9" s="116"/>
    </row>
    <row r="10" spans="1:13" ht="12.75" customHeight="1">
      <c r="A10" s="320" t="s">
        <v>119</v>
      </c>
      <c r="B10" s="319">
        <v>4858.6388899999993</v>
      </c>
      <c r="C10" s="319">
        <v>9478.8643900000006</v>
      </c>
      <c r="D10" s="319">
        <v>155880.90385915653</v>
      </c>
      <c r="E10" s="281"/>
      <c r="F10" s="281"/>
      <c r="G10" s="901"/>
      <c r="K10" s="116"/>
      <c r="L10" s="116"/>
      <c r="M10" s="116"/>
    </row>
    <row r="11" spans="1:13" ht="12.75" customHeight="1">
      <c r="A11" s="320" t="s">
        <v>120</v>
      </c>
      <c r="B11" s="319">
        <v>20055.171449999998</v>
      </c>
      <c r="C11" s="319">
        <v>38984.579269999995</v>
      </c>
      <c r="D11" s="319">
        <v>2467705.2649255381</v>
      </c>
      <c r="E11" s="281"/>
      <c r="F11" s="281"/>
      <c r="G11" s="901"/>
      <c r="K11" s="116"/>
      <c r="L11" s="116"/>
      <c r="M11" s="116"/>
    </row>
    <row r="12" spans="1:13" ht="12.75" customHeight="1">
      <c r="A12" s="320" t="s">
        <v>121</v>
      </c>
      <c r="B12" s="319">
        <v>685.5729</v>
      </c>
      <c r="C12" s="319">
        <v>1379.0168999999999</v>
      </c>
      <c r="D12" s="319">
        <v>51960.589786277123</v>
      </c>
      <c r="E12" s="281"/>
      <c r="F12" s="281"/>
      <c r="G12" s="901"/>
      <c r="K12" s="116"/>
      <c r="L12" s="116"/>
      <c r="M12" s="116"/>
    </row>
    <row r="13" spans="1:13" ht="12.75" customHeight="1">
      <c r="A13" s="636" t="s">
        <v>211</v>
      </c>
      <c r="B13" s="637">
        <v>25599.383239999996</v>
      </c>
      <c r="C13" s="637">
        <v>49842.46056</v>
      </c>
      <c r="D13" s="637">
        <v>2675546.7585709719</v>
      </c>
      <c r="E13" s="282"/>
      <c r="F13" s="282"/>
      <c r="G13" s="901"/>
      <c r="K13" s="116"/>
      <c r="L13" s="116"/>
      <c r="M13" s="116"/>
    </row>
    <row r="14" spans="1:13" ht="12.75" customHeight="1">
      <c r="A14" s="320" t="s">
        <v>122</v>
      </c>
      <c r="B14" s="319">
        <v>8491.9731199999987</v>
      </c>
      <c r="C14" s="319">
        <v>16217.714399999999</v>
      </c>
      <c r="D14" s="319">
        <v>235271.19314071271</v>
      </c>
      <c r="E14" s="281"/>
      <c r="F14" s="281"/>
      <c r="G14" s="901"/>
      <c r="K14" s="116"/>
      <c r="L14" s="116"/>
      <c r="M14" s="116"/>
    </row>
    <row r="15" spans="1:13" ht="12.75" customHeight="1">
      <c r="A15" s="320" t="s">
        <v>123</v>
      </c>
      <c r="B15" s="319">
        <v>22894.648379999999</v>
      </c>
      <c r="C15" s="319">
        <v>44410.991070000004</v>
      </c>
      <c r="D15" s="319">
        <v>3096236.9330063239</v>
      </c>
      <c r="E15" s="281"/>
      <c r="F15" s="281"/>
      <c r="G15" s="901"/>
      <c r="K15" s="116"/>
      <c r="L15" s="116"/>
      <c r="M15" s="116"/>
    </row>
    <row r="16" spans="1:13" ht="12.75" customHeight="1">
      <c r="A16" s="320" t="s">
        <v>124</v>
      </c>
      <c r="B16" s="319">
        <v>1097.5554199999999</v>
      </c>
      <c r="C16" s="319">
        <v>2248.2885799999999</v>
      </c>
      <c r="D16" s="319">
        <v>82853.698937785521</v>
      </c>
      <c r="E16" s="281"/>
      <c r="F16" s="281"/>
      <c r="G16" s="901"/>
      <c r="K16" s="116"/>
      <c r="L16" s="116"/>
      <c r="M16" s="116"/>
    </row>
    <row r="17" spans="1:13" ht="12.75" customHeight="1">
      <c r="A17" s="636" t="s">
        <v>212</v>
      </c>
      <c r="B17" s="637">
        <v>32484.176919999998</v>
      </c>
      <c r="C17" s="637">
        <v>62876.994050000001</v>
      </c>
      <c r="D17" s="637">
        <v>3414361.8250848218</v>
      </c>
      <c r="E17" s="282"/>
      <c r="F17" s="282"/>
      <c r="G17" s="901"/>
      <c r="K17" s="116"/>
      <c r="L17" s="116"/>
      <c r="M17" s="116"/>
    </row>
    <row r="18" spans="1:13" ht="12.75" customHeight="1">
      <c r="A18" s="320" t="s">
        <v>125</v>
      </c>
      <c r="B18" s="319">
        <v>4942.4368199999999</v>
      </c>
      <c r="C18" s="319">
        <v>9717.6889400000018</v>
      </c>
      <c r="D18" s="319">
        <v>160094.02167560885</v>
      </c>
      <c r="E18" s="281"/>
      <c r="F18" s="281"/>
      <c r="G18" s="901"/>
      <c r="K18" s="116"/>
      <c r="L18" s="116"/>
      <c r="M18" s="116"/>
    </row>
    <row r="19" spans="1:13" ht="12.75" customHeight="1">
      <c r="A19" s="320" t="s">
        <v>126</v>
      </c>
      <c r="B19" s="319">
        <v>35510.148780000003</v>
      </c>
      <c r="C19" s="319">
        <v>69161.468840000001</v>
      </c>
      <c r="D19" s="319">
        <v>5156882.4413602166</v>
      </c>
      <c r="E19" s="281"/>
      <c r="F19" s="281"/>
      <c r="G19" s="901"/>
      <c r="K19" s="116"/>
      <c r="L19" s="116"/>
      <c r="M19" s="116"/>
    </row>
    <row r="20" spans="1:13" ht="12.75" customHeight="1">
      <c r="A20" s="320" t="s">
        <v>127</v>
      </c>
      <c r="B20" s="319">
        <v>1889.2425900000001</v>
      </c>
      <c r="C20" s="319">
        <v>3838.8224699999996</v>
      </c>
      <c r="D20" s="319">
        <v>154896.67551605086</v>
      </c>
      <c r="E20" s="281"/>
      <c r="F20" s="281"/>
      <c r="G20" s="901"/>
      <c r="K20" s="116"/>
      <c r="L20" s="116"/>
      <c r="M20" s="116"/>
    </row>
    <row r="21" spans="1:13" ht="12.75" customHeight="1">
      <c r="A21" s="636" t="s">
        <v>213</v>
      </c>
      <c r="B21" s="637">
        <v>42341.828190000007</v>
      </c>
      <c r="C21" s="637">
        <v>82717.980250000008</v>
      </c>
      <c r="D21" s="637">
        <v>5471873.1385518769</v>
      </c>
      <c r="E21" s="282"/>
      <c r="F21" s="282"/>
      <c r="G21" s="901"/>
      <c r="K21" s="116"/>
      <c r="L21" s="116"/>
      <c r="M21" s="116"/>
    </row>
    <row r="22" spans="1:13" ht="12.75" customHeight="1">
      <c r="A22" s="321" t="s">
        <v>214</v>
      </c>
      <c r="B22" s="322">
        <v>23527.603869999995</v>
      </c>
      <c r="C22" s="322">
        <v>45659.298060000001</v>
      </c>
      <c r="D22" s="322">
        <v>730898.74103437376</v>
      </c>
      <c r="E22" s="282"/>
      <c r="F22" s="282"/>
      <c r="G22" s="901"/>
      <c r="H22" s="116"/>
      <c r="K22" s="116"/>
      <c r="L22" s="116"/>
      <c r="M22" s="116"/>
    </row>
    <row r="23" spans="1:13" ht="12.75" customHeight="1">
      <c r="A23" s="321" t="s">
        <v>215</v>
      </c>
      <c r="B23" s="322">
        <v>121394.83788000001</v>
      </c>
      <c r="C23" s="322">
        <v>236376.44469999999</v>
      </c>
      <c r="D23" s="322">
        <v>17195483.266017132</v>
      </c>
      <c r="E23" s="282"/>
      <c r="F23" s="282"/>
      <c r="G23" s="901"/>
      <c r="H23" s="116"/>
      <c r="K23" s="116"/>
      <c r="L23" s="116"/>
      <c r="M23" s="116"/>
    </row>
    <row r="24" spans="1:13" ht="12.75" customHeight="1">
      <c r="A24" s="321" t="s">
        <v>216</v>
      </c>
      <c r="B24" s="322">
        <v>6124.6935700000004</v>
      </c>
      <c r="C24" s="322">
        <v>12472.876469999997</v>
      </c>
      <c r="D24" s="322">
        <v>483258.73016728717</v>
      </c>
      <c r="E24" s="282"/>
      <c r="F24" s="282"/>
      <c r="G24" s="901"/>
      <c r="H24" s="116"/>
      <c r="K24" s="116"/>
      <c r="L24" s="116"/>
      <c r="M24" s="116"/>
    </row>
    <row r="25" spans="1:13">
      <c r="A25" s="884" t="s">
        <v>550</v>
      </c>
      <c r="B25" s="887">
        <v>151047.13532</v>
      </c>
      <c r="C25" s="887">
        <v>294508.61923000001</v>
      </c>
      <c r="D25" s="887">
        <v>18409640.737218793</v>
      </c>
      <c r="E25" s="282"/>
      <c r="F25" s="282"/>
      <c r="H25" s="116"/>
      <c r="K25" s="116"/>
      <c r="L25" s="116"/>
      <c r="M25" s="116"/>
    </row>
    <row r="26" spans="1:13" ht="21.75" customHeight="1">
      <c r="A26" s="1157" t="s">
        <v>23</v>
      </c>
      <c r="B26" s="1157"/>
      <c r="C26" s="1157"/>
      <c r="D26" s="1157"/>
      <c r="E26" s="1157"/>
      <c r="F26" s="712"/>
      <c r="G26" s="712"/>
    </row>
    <row r="27" spans="1:13" ht="20.25" customHeight="1">
      <c r="A27" s="1158" t="s">
        <v>24</v>
      </c>
      <c r="B27" s="1158"/>
      <c r="C27" s="1158"/>
      <c r="D27" s="1158"/>
      <c r="E27" s="1158"/>
      <c r="F27" s="713"/>
      <c r="G27" s="713"/>
    </row>
    <row r="28" spans="1:13" ht="12.75" customHeight="1"/>
    <row r="29" spans="1:13" ht="12.75" customHeight="1">
      <c r="A29" s="134" t="s">
        <v>613</v>
      </c>
      <c r="E29" s="121" t="str">
        <f>Naslovnica!A20</f>
        <v>Veljača 2026.</v>
      </c>
    </row>
    <row r="30" spans="1:13" ht="12.75" customHeight="1">
      <c r="A30" s="510" t="s">
        <v>869</v>
      </c>
      <c r="E30" s="488" t="str">
        <f>Naslovnica!A24</f>
        <v>February 2026</v>
      </c>
    </row>
    <row r="31" spans="1:13" ht="12.75" customHeight="1">
      <c r="D31" s="275"/>
      <c r="E31" s="13" t="s">
        <v>1241</v>
      </c>
    </row>
    <row r="32" spans="1:13" ht="25.5" customHeight="1">
      <c r="A32" s="1153" t="s">
        <v>551</v>
      </c>
      <c r="B32" s="1156" t="s">
        <v>769</v>
      </c>
      <c r="C32" s="1156"/>
      <c r="D32" s="1156" t="s">
        <v>768</v>
      </c>
      <c r="E32" s="1156"/>
      <c r="F32" s="709"/>
      <c r="G32" s="709"/>
    </row>
    <row r="33" spans="1:15" ht="60">
      <c r="A33" s="1153"/>
      <c r="B33" s="635" t="s">
        <v>547</v>
      </c>
      <c r="C33" s="635" t="s">
        <v>552</v>
      </c>
      <c r="D33" s="635" t="s">
        <v>547</v>
      </c>
      <c r="E33" s="635" t="s">
        <v>552</v>
      </c>
    </row>
    <row r="34" spans="1:15">
      <c r="A34" s="318" t="s">
        <v>116</v>
      </c>
      <c r="B34" s="323">
        <v>0</v>
      </c>
      <c r="C34" s="323">
        <v>0</v>
      </c>
      <c r="D34" s="323">
        <v>0.24955000000000002</v>
      </c>
      <c r="E34" s="324">
        <v>0.28485000000000005</v>
      </c>
      <c r="L34" s="116"/>
      <c r="M34" s="116"/>
      <c r="N34" s="116"/>
      <c r="O34" s="116"/>
    </row>
    <row r="35" spans="1:15" ht="12.75" customHeight="1">
      <c r="A35" s="320" t="s">
        <v>117</v>
      </c>
      <c r="B35" s="323">
        <v>0</v>
      </c>
      <c r="C35" s="323">
        <v>0</v>
      </c>
      <c r="D35" s="323">
        <v>0.19947999999999999</v>
      </c>
      <c r="E35" s="324">
        <v>0.28733999999999998</v>
      </c>
      <c r="F35" s="51"/>
      <c r="L35" s="116"/>
      <c r="M35" s="116"/>
      <c r="N35" s="116"/>
      <c r="O35" s="116"/>
    </row>
    <row r="36" spans="1:15" ht="12.75" customHeight="1">
      <c r="A36" s="320" t="s">
        <v>118</v>
      </c>
      <c r="B36" s="323">
        <v>0</v>
      </c>
      <c r="C36" s="323">
        <v>0</v>
      </c>
      <c r="D36" s="323">
        <v>0</v>
      </c>
      <c r="E36" s="324">
        <v>0</v>
      </c>
      <c r="F36" s="51"/>
      <c r="L36" s="116"/>
      <c r="M36" s="116"/>
      <c r="N36" s="116"/>
      <c r="O36" s="116"/>
    </row>
    <row r="37" spans="1:15" ht="12.75" customHeight="1">
      <c r="A37" s="636" t="s">
        <v>210</v>
      </c>
      <c r="B37" s="638">
        <v>0</v>
      </c>
      <c r="C37" s="638">
        <v>0</v>
      </c>
      <c r="D37" s="638">
        <v>0.44903000000000004</v>
      </c>
      <c r="E37" s="639">
        <v>0.57218999999999998</v>
      </c>
      <c r="F37" s="51"/>
      <c r="L37" s="116"/>
      <c r="M37" s="116"/>
      <c r="N37" s="116"/>
      <c r="O37" s="116"/>
    </row>
    <row r="38" spans="1:15" ht="12.75" customHeight="1">
      <c r="A38" s="320" t="s">
        <v>119</v>
      </c>
      <c r="B38" s="323">
        <v>0</v>
      </c>
      <c r="C38" s="323">
        <v>0</v>
      </c>
      <c r="D38" s="323">
        <v>0.86770000000000003</v>
      </c>
      <c r="E38" s="324">
        <v>1.3323400000000001</v>
      </c>
      <c r="F38" s="51"/>
      <c r="L38" s="116"/>
      <c r="M38" s="116"/>
      <c r="N38" s="116"/>
      <c r="O38" s="116"/>
    </row>
    <row r="39" spans="1:15" ht="12.75" customHeight="1">
      <c r="A39" s="320" t="s">
        <v>120</v>
      </c>
      <c r="B39" s="323">
        <v>0</v>
      </c>
      <c r="C39" s="323">
        <v>0</v>
      </c>
      <c r="D39" s="323">
        <v>0.33001999999999998</v>
      </c>
      <c r="E39" s="324">
        <v>0.33001999999999998</v>
      </c>
      <c r="F39" s="51"/>
      <c r="L39" s="116"/>
      <c r="M39" s="116"/>
      <c r="N39" s="116"/>
      <c r="O39" s="116"/>
    </row>
    <row r="40" spans="1:15" ht="12.75" customHeight="1">
      <c r="A40" s="320" t="s">
        <v>121</v>
      </c>
      <c r="B40" s="323">
        <v>0</v>
      </c>
      <c r="C40" s="323">
        <v>0</v>
      </c>
      <c r="D40" s="323">
        <v>0.20612</v>
      </c>
      <c r="E40" s="324">
        <v>0.20612</v>
      </c>
      <c r="F40" s="51"/>
      <c r="L40" s="116"/>
      <c r="M40" s="116"/>
      <c r="N40" s="116"/>
      <c r="O40" s="116"/>
    </row>
    <row r="41" spans="1:15" ht="12.75" customHeight="1">
      <c r="A41" s="636" t="s">
        <v>211</v>
      </c>
      <c r="B41" s="638">
        <v>0</v>
      </c>
      <c r="C41" s="638">
        <v>0</v>
      </c>
      <c r="D41" s="638">
        <v>1.40384</v>
      </c>
      <c r="E41" s="639">
        <v>1.8684800000000001</v>
      </c>
      <c r="F41" s="51"/>
      <c r="L41" s="116"/>
      <c r="M41" s="116"/>
      <c r="N41" s="116"/>
      <c r="O41" s="116"/>
    </row>
    <row r="42" spans="1:15" ht="12.75" customHeight="1">
      <c r="A42" s="320" t="s">
        <v>122</v>
      </c>
      <c r="B42" s="323">
        <v>0</v>
      </c>
      <c r="C42" s="323">
        <v>0</v>
      </c>
      <c r="D42" s="323">
        <v>0.16544</v>
      </c>
      <c r="E42" s="324">
        <v>0.16719000000000001</v>
      </c>
      <c r="F42" s="51"/>
      <c r="L42" s="116"/>
      <c r="M42" s="116"/>
      <c r="N42" s="116"/>
      <c r="O42" s="116"/>
    </row>
    <row r="43" spans="1:15" ht="12.75" customHeight="1">
      <c r="A43" s="320" t="s">
        <v>123</v>
      </c>
      <c r="B43" s="323">
        <v>0</v>
      </c>
      <c r="C43" s="323">
        <v>0</v>
      </c>
      <c r="D43" s="323">
        <v>0</v>
      </c>
      <c r="E43" s="324">
        <v>0</v>
      </c>
      <c r="F43" s="51"/>
      <c r="L43" s="116"/>
      <c r="M43" s="116"/>
      <c r="N43" s="116"/>
      <c r="O43" s="116"/>
    </row>
    <row r="44" spans="1:15" ht="12.75" customHeight="1">
      <c r="A44" s="320" t="s">
        <v>124</v>
      </c>
      <c r="B44" s="323">
        <v>0</v>
      </c>
      <c r="C44" s="323">
        <v>0</v>
      </c>
      <c r="D44" s="323">
        <v>0</v>
      </c>
      <c r="E44" s="324">
        <v>0</v>
      </c>
      <c r="F44" s="51"/>
      <c r="L44" s="116"/>
      <c r="M44" s="116"/>
      <c r="N44" s="116"/>
      <c r="O44" s="116"/>
    </row>
    <row r="45" spans="1:15" ht="12.75" customHeight="1">
      <c r="A45" s="636" t="s">
        <v>212</v>
      </c>
      <c r="B45" s="638">
        <v>0</v>
      </c>
      <c r="C45" s="638">
        <v>0</v>
      </c>
      <c r="D45" s="638">
        <v>0.16544</v>
      </c>
      <c r="E45" s="639">
        <v>0.16719000000000001</v>
      </c>
      <c r="F45" s="51"/>
      <c r="L45" s="116"/>
      <c r="M45" s="116"/>
      <c r="N45" s="116"/>
      <c r="O45" s="116"/>
    </row>
    <row r="46" spans="1:15" ht="12.75" customHeight="1">
      <c r="A46" s="320" t="s">
        <v>125</v>
      </c>
      <c r="B46" s="323">
        <v>0</v>
      </c>
      <c r="C46" s="323">
        <v>0</v>
      </c>
      <c r="D46" s="323">
        <v>0.47298000000000001</v>
      </c>
      <c r="E46" s="324">
        <v>0.70874999999999999</v>
      </c>
      <c r="F46" s="51"/>
      <c r="L46" s="116"/>
      <c r="M46" s="116"/>
      <c r="N46" s="116"/>
      <c r="O46" s="116"/>
    </row>
    <row r="47" spans="1:15" ht="12.75" customHeight="1">
      <c r="A47" s="320" t="s">
        <v>126</v>
      </c>
      <c r="B47" s="323">
        <v>0</v>
      </c>
      <c r="C47" s="323">
        <v>0</v>
      </c>
      <c r="D47" s="323">
        <v>0.15531</v>
      </c>
      <c r="E47" s="324">
        <v>0.16533</v>
      </c>
      <c r="F47" s="51"/>
      <c r="L47" s="116"/>
      <c r="M47" s="116"/>
      <c r="N47" s="116"/>
      <c r="O47" s="116"/>
    </row>
    <row r="48" spans="1:15" ht="12.75" customHeight="1">
      <c r="A48" s="320" t="s">
        <v>127</v>
      </c>
      <c r="B48" s="323">
        <v>0</v>
      </c>
      <c r="C48" s="323">
        <v>0</v>
      </c>
      <c r="D48" s="323">
        <v>0</v>
      </c>
      <c r="E48" s="324">
        <v>0</v>
      </c>
      <c r="F48" s="51"/>
      <c r="L48" s="116"/>
      <c r="M48" s="116"/>
      <c r="N48" s="116"/>
      <c r="O48" s="116"/>
    </row>
    <row r="49" spans="1:15" ht="12.75" customHeight="1">
      <c r="A49" s="636" t="s">
        <v>213</v>
      </c>
      <c r="B49" s="638">
        <v>0</v>
      </c>
      <c r="C49" s="638">
        <v>0</v>
      </c>
      <c r="D49" s="638">
        <v>0.62829000000000002</v>
      </c>
      <c r="E49" s="639">
        <v>0.87407999999999997</v>
      </c>
      <c r="F49" s="51"/>
      <c r="L49" s="116"/>
      <c r="M49" s="116"/>
      <c r="N49" s="116"/>
      <c r="O49" s="116"/>
    </row>
    <row r="50" spans="1:15" ht="12.75" customHeight="1">
      <c r="A50" s="321" t="s">
        <v>214</v>
      </c>
      <c r="B50" s="325">
        <v>0</v>
      </c>
      <c r="C50" s="325">
        <v>0</v>
      </c>
      <c r="D50" s="325">
        <v>1.7556700000000001</v>
      </c>
      <c r="E50" s="326">
        <v>2.4931299999999998</v>
      </c>
      <c r="F50" s="51"/>
      <c r="L50" s="116"/>
      <c r="M50" s="116"/>
      <c r="N50" s="116"/>
      <c r="O50" s="116"/>
    </row>
    <row r="51" spans="1:15" ht="12.75" customHeight="1">
      <c r="A51" s="321" t="s">
        <v>215</v>
      </c>
      <c r="B51" s="325">
        <v>0</v>
      </c>
      <c r="C51" s="325">
        <v>0</v>
      </c>
      <c r="D51" s="325">
        <v>0.68480999999999992</v>
      </c>
      <c r="E51" s="326">
        <v>0.78268999999999989</v>
      </c>
      <c r="F51" s="51"/>
      <c r="L51" s="116"/>
      <c r="M51" s="116"/>
      <c r="N51" s="116"/>
      <c r="O51" s="116"/>
    </row>
    <row r="52" spans="1:15" ht="12.75" customHeight="1">
      <c r="A52" s="321" t="s">
        <v>216</v>
      </c>
      <c r="B52" s="325">
        <v>0</v>
      </c>
      <c r="C52" s="325">
        <v>0</v>
      </c>
      <c r="D52" s="325">
        <v>0.20612</v>
      </c>
      <c r="E52" s="326">
        <v>0.20612</v>
      </c>
      <c r="F52" s="43"/>
      <c r="L52" s="116"/>
      <c r="M52" s="116"/>
      <c r="N52" s="116"/>
      <c r="O52" s="116"/>
    </row>
    <row r="53" spans="1:15" ht="12.75" customHeight="1">
      <c r="A53" s="884" t="s">
        <v>550</v>
      </c>
      <c r="B53" s="888">
        <v>0</v>
      </c>
      <c r="C53" s="888">
        <v>0</v>
      </c>
      <c r="D53" s="888">
        <v>2.6465999999999998</v>
      </c>
      <c r="E53" s="889">
        <v>3.4819399999999994</v>
      </c>
      <c r="L53" s="116"/>
      <c r="M53" s="116"/>
      <c r="N53" s="116"/>
      <c r="O53" s="116"/>
    </row>
    <row r="54" spans="1:15" ht="24.75" customHeight="1">
      <c r="A54" s="1159" t="s">
        <v>25</v>
      </c>
      <c r="B54" s="1159"/>
      <c r="C54" s="1159"/>
      <c r="D54" s="1159"/>
      <c r="E54" s="1159"/>
      <c r="F54" s="714"/>
    </row>
    <row r="55" spans="1:15">
      <c r="A55" s="514" t="s">
        <v>26</v>
      </c>
      <c r="B55" s="157"/>
      <c r="C55" s="157"/>
      <c r="D55" s="157"/>
      <c r="E55" s="157"/>
      <c r="F55" s="157"/>
    </row>
    <row r="56" spans="1:15" ht="12.75" customHeight="1">
      <c r="A56" s="16" t="s">
        <v>553</v>
      </c>
    </row>
    <row r="57" spans="1:15" ht="12.75" customHeight="1"/>
    <row r="58" spans="1:15" ht="12.75" customHeight="1">
      <c r="A58" s="283" t="s">
        <v>614</v>
      </c>
      <c r="D58" s="121" t="str">
        <f t="shared" ref="D58:D59" si="0">E1</f>
        <v>Veljača 2026.</v>
      </c>
    </row>
    <row r="59" spans="1:15" ht="12.75" customHeight="1">
      <c r="A59" s="515" t="s">
        <v>615</v>
      </c>
      <c r="D59" s="488" t="str">
        <f t="shared" si="0"/>
        <v>February 2026</v>
      </c>
    </row>
    <row r="60" spans="1:15" ht="12.75" customHeight="1">
      <c r="D60" s="13" t="s">
        <v>1241</v>
      </c>
    </row>
    <row r="61" spans="1:15" ht="42.75" customHeight="1">
      <c r="A61" s="1154" t="s">
        <v>551</v>
      </c>
      <c r="B61" s="1155" t="s">
        <v>554</v>
      </c>
      <c r="C61" s="1155"/>
      <c r="D61" s="1155"/>
      <c r="E61" s="710"/>
    </row>
    <row r="62" spans="1:15" ht="60">
      <c r="A62" s="1154"/>
      <c r="B62" s="635" t="s">
        <v>547</v>
      </c>
      <c r="C62" s="635" t="s">
        <v>552</v>
      </c>
      <c r="D62" s="635" t="s">
        <v>555</v>
      </c>
    </row>
    <row r="63" spans="1:15" ht="12.75" customHeight="1">
      <c r="A63" s="318" t="s">
        <v>116</v>
      </c>
      <c r="B63" s="319">
        <v>30.157250000000001</v>
      </c>
      <c r="C63" s="319">
        <v>30.157250000000001</v>
      </c>
      <c r="D63" s="319">
        <v>983.76424052823677</v>
      </c>
      <c r="M63" s="116"/>
      <c r="N63" s="116"/>
      <c r="O63" s="116"/>
    </row>
    <row r="64" spans="1:15" ht="12.75" customHeight="1">
      <c r="A64" s="320" t="s">
        <v>117</v>
      </c>
      <c r="B64" s="319">
        <v>4524.2279699999999</v>
      </c>
      <c r="C64" s="319">
        <v>9737.121439999999</v>
      </c>
      <c r="D64" s="319">
        <v>553637.9264938354</v>
      </c>
      <c r="M64" s="116"/>
      <c r="N64" s="116"/>
      <c r="O64" s="116"/>
    </row>
    <row r="65" spans="1:15" ht="12.75" customHeight="1">
      <c r="A65" s="320" t="s">
        <v>118</v>
      </c>
      <c r="B65" s="319">
        <v>6912.8044600000003</v>
      </c>
      <c r="C65" s="319">
        <v>13405.556030000002</v>
      </c>
      <c r="D65" s="319">
        <v>648959.14338950126</v>
      </c>
      <c r="M65" s="116"/>
      <c r="N65" s="116"/>
      <c r="O65" s="116"/>
    </row>
    <row r="66" spans="1:15" ht="12.75" customHeight="1">
      <c r="A66" s="636" t="s">
        <v>210</v>
      </c>
      <c r="B66" s="637">
        <v>11467.189679999999</v>
      </c>
      <c r="C66" s="637">
        <v>23172.834719999999</v>
      </c>
      <c r="D66" s="637">
        <v>1203580.8341238648</v>
      </c>
      <c r="M66" s="116"/>
      <c r="N66" s="116"/>
      <c r="O66" s="116"/>
    </row>
    <row r="67" spans="1:15" ht="12.75" customHeight="1">
      <c r="A67" s="320" t="s">
        <v>119</v>
      </c>
      <c r="B67" s="319">
        <v>1.9671099999999999</v>
      </c>
      <c r="C67" s="319">
        <v>5.3928799999999999</v>
      </c>
      <c r="D67" s="319">
        <v>200.96561210299288</v>
      </c>
      <c r="M67" s="116"/>
      <c r="N67" s="116"/>
      <c r="O67" s="116"/>
    </row>
    <row r="68" spans="1:15" ht="12.75" customHeight="1">
      <c r="A68" s="320" t="s">
        <v>120</v>
      </c>
      <c r="B68" s="319">
        <v>1871.3505600000001</v>
      </c>
      <c r="C68" s="319">
        <v>3769.59483</v>
      </c>
      <c r="D68" s="319">
        <v>216618.38094296894</v>
      </c>
      <c r="M68" s="116"/>
      <c r="N68" s="116"/>
      <c r="O68" s="116"/>
    </row>
    <row r="69" spans="1:15" ht="12.75" customHeight="1">
      <c r="A69" s="320" t="s">
        <v>121</v>
      </c>
      <c r="B69" s="319">
        <v>2062.6473799999999</v>
      </c>
      <c r="C69" s="319">
        <v>3579.3777699999996</v>
      </c>
      <c r="D69" s="319">
        <v>199893.53612517347</v>
      </c>
      <c r="M69" s="116"/>
      <c r="N69" s="116"/>
      <c r="O69" s="116"/>
    </row>
    <row r="70" spans="1:15" ht="12.75" customHeight="1">
      <c r="A70" s="636" t="s">
        <v>211</v>
      </c>
      <c r="B70" s="637">
        <v>3935.9650499999998</v>
      </c>
      <c r="C70" s="637">
        <v>7354.3654799999995</v>
      </c>
      <c r="D70" s="637">
        <v>416712.88268024544</v>
      </c>
      <c r="M70" s="116"/>
      <c r="N70" s="116"/>
      <c r="O70" s="116"/>
    </row>
    <row r="71" spans="1:15">
      <c r="A71" s="320" t="s">
        <v>122</v>
      </c>
      <c r="B71" s="319">
        <v>1.80443</v>
      </c>
      <c r="C71" s="319">
        <v>9.40123</v>
      </c>
      <c r="D71" s="319">
        <v>637.55945203264992</v>
      </c>
      <c r="M71" s="116"/>
      <c r="N71" s="116"/>
      <c r="O71" s="116"/>
    </row>
    <row r="72" spans="1:15">
      <c r="A72" s="320" t="s">
        <v>123</v>
      </c>
      <c r="B72" s="319">
        <v>2429.16158</v>
      </c>
      <c r="C72" s="319">
        <v>5493.9804299999996</v>
      </c>
      <c r="D72" s="319">
        <v>315825.73621760757</v>
      </c>
      <c r="M72" s="116"/>
      <c r="N72" s="116"/>
      <c r="O72" s="116"/>
    </row>
    <row r="73" spans="1:15">
      <c r="A73" s="320" t="s">
        <v>124</v>
      </c>
      <c r="B73" s="319">
        <v>2827.9755699999996</v>
      </c>
      <c r="C73" s="319">
        <v>5408.7705099999994</v>
      </c>
      <c r="D73" s="319">
        <v>299643.65566850483</v>
      </c>
      <c r="M73" s="116"/>
      <c r="N73" s="116"/>
      <c r="O73" s="116"/>
    </row>
    <row r="74" spans="1:15">
      <c r="A74" s="636" t="s">
        <v>212</v>
      </c>
      <c r="B74" s="637">
        <v>5258.9415799999997</v>
      </c>
      <c r="C74" s="637">
        <v>10912.152169999999</v>
      </c>
      <c r="D74" s="637">
        <v>616106.95133814507</v>
      </c>
      <c r="M74" s="116"/>
      <c r="N74" s="116"/>
      <c r="O74" s="116"/>
    </row>
    <row r="75" spans="1:15">
      <c r="A75" s="320" t="s">
        <v>125</v>
      </c>
      <c r="B75" s="319">
        <v>0</v>
      </c>
      <c r="C75" s="319">
        <v>0.82189000000000001</v>
      </c>
      <c r="D75" s="319">
        <v>638.82682673369186</v>
      </c>
      <c r="M75" s="116"/>
      <c r="N75" s="116"/>
      <c r="O75" s="116"/>
    </row>
    <row r="76" spans="1:15">
      <c r="A76" s="320" t="s">
        <v>126</v>
      </c>
      <c r="B76" s="319">
        <v>3537.9040499999996</v>
      </c>
      <c r="C76" s="319">
        <v>6582.2818799999995</v>
      </c>
      <c r="D76" s="319">
        <v>428477.94246024702</v>
      </c>
      <c r="M76" s="116"/>
      <c r="N76" s="116"/>
      <c r="O76" s="116"/>
    </row>
    <row r="77" spans="1:15">
      <c r="A77" s="320" t="s">
        <v>127</v>
      </c>
      <c r="B77" s="319">
        <v>5417.09231</v>
      </c>
      <c r="C77" s="319">
        <v>10305.354989999998</v>
      </c>
      <c r="D77" s="319">
        <v>553990.76432025596</v>
      </c>
      <c r="M77" s="116"/>
      <c r="N77" s="116"/>
      <c r="O77" s="116"/>
    </row>
    <row r="78" spans="1:15">
      <c r="A78" s="636" t="s">
        <v>213</v>
      </c>
      <c r="B78" s="637">
        <v>8954.9963599999992</v>
      </c>
      <c r="C78" s="637">
        <v>16888.458759999998</v>
      </c>
      <c r="D78" s="637">
        <v>983107.53360723669</v>
      </c>
      <c r="M78" s="116"/>
      <c r="N78" s="116"/>
      <c r="O78" s="116"/>
    </row>
    <row r="79" spans="1:15">
      <c r="A79" s="321" t="s">
        <v>214</v>
      </c>
      <c r="B79" s="322">
        <v>33.928790000000006</v>
      </c>
      <c r="C79" s="322">
        <v>45.773250000000004</v>
      </c>
      <c r="D79" s="322">
        <v>2461.1161313975717</v>
      </c>
      <c r="M79" s="116"/>
      <c r="N79" s="116"/>
      <c r="O79" s="116"/>
    </row>
    <row r="80" spans="1:15">
      <c r="A80" s="321" t="s">
        <v>215</v>
      </c>
      <c r="B80" s="322">
        <v>12362.644159999998</v>
      </c>
      <c r="C80" s="322">
        <v>25582.978579999999</v>
      </c>
      <c r="D80" s="322">
        <v>1514559.9861146589</v>
      </c>
      <c r="M80" s="116"/>
      <c r="N80" s="116"/>
      <c r="O80" s="116"/>
    </row>
    <row r="81" spans="1:15">
      <c r="A81" s="321" t="s">
        <v>216</v>
      </c>
      <c r="B81" s="322">
        <v>17220.51972</v>
      </c>
      <c r="C81" s="322">
        <v>32699.059300000001</v>
      </c>
      <c r="D81" s="322">
        <v>1702487.0995034354</v>
      </c>
      <c r="M81" s="116"/>
      <c r="N81" s="116"/>
      <c r="O81" s="116"/>
    </row>
    <row r="82" spans="1:15">
      <c r="A82" s="884" t="s">
        <v>556</v>
      </c>
      <c r="B82" s="887">
        <v>29617.092669999998</v>
      </c>
      <c r="C82" s="887">
        <v>58327.811130000002</v>
      </c>
      <c r="D82" s="887">
        <v>3219508.201749492</v>
      </c>
      <c r="M82" s="116"/>
      <c r="N82" s="116"/>
      <c r="O82" s="116"/>
    </row>
    <row r="83" spans="1:15">
      <c r="A83" s="16" t="s">
        <v>553</v>
      </c>
    </row>
    <row r="85" spans="1:15">
      <c r="A85" s="569"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8" ht="12.75" customHeight="1">
      <c r="A1" s="120" t="s">
        <v>616</v>
      </c>
      <c r="E1" s="121" t="str">
        <f>Naslovnica!A20</f>
        <v>Veljača 2026.</v>
      </c>
    </row>
    <row r="2" spans="1:18" ht="12.75" customHeight="1">
      <c r="A2" s="486" t="s">
        <v>860</v>
      </c>
      <c r="E2" s="488" t="str">
        <f>Naslovnica!A24</f>
        <v>February 2026</v>
      </c>
    </row>
    <row r="3" spans="1:18" ht="12.75" customHeight="1">
      <c r="E3" s="13" t="s">
        <v>1241</v>
      </c>
      <c r="F3" s="284"/>
      <c r="G3" s="284"/>
    </row>
    <row r="4" spans="1:18" ht="16.5" customHeight="1">
      <c r="A4" s="1160" t="s">
        <v>536</v>
      </c>
      <c r="B4" s="1165" t="s">
        <v>535</v>
      </c>
      <c r="C4" s="1165"/>
      <c r="D4" s="1165"/>
      <c r="E4" s="1165"/>
      <c r="F4" s="242"/>
      <c r="G4" s="242"/>
    </row>
    <row r="5" spans="1:18" ht="12.75" customHeight="1">
      <c r="A5" s="1160"/>
      <c r="B5" s="1163" t="str">
        <f>Naslovnica!A20</f>
        <v>Veljača 2026.</v>
      </c>
      <c r="C5" s="1163"/>
      <c r="D5" s="1164" t="s">
        <v>17</v>
      </c>
      <c r="E5" s="1164"/>
    </row>
    <row r="6" spans="1:18" ht="12.75" customHeight="1">
      <c r="A6" s="1160"/>
      <c r="B6" s="1161" t="str">
        <f>Naslovnica!A24</f>
        <v>February 2026</v>
      </c>
      <c r="C6" s="1161"/>
      <c r="D6" s="1162" t="s">
        <v>45</v>
      </c>
      <c r="E6" s="1162"/>
    </row>
    <row r="7" spans="1:18" ht="12.75" customHeight="1">
      <c r="A7" s="1160"/>
      <c r="B7" s="686" t="s">
        <v>27</v>
      </c>
      <c r="C7" s="640" t="s">
        <v>28</v>
      </c>
      <c r="D7" s="640" t="s">
        <v>144</v>
      </c>
      <c r="E7" s="640" t="s">
        <v>142</v>
      </c>
    </row>
    <row r="8" spans="1:18" ht="12.75" customHeight="1">
      <c r="A8" s="1160"/>
      <c r="B8" s="685" t="s">
        <v>29</v>
      </c>
      <c r="C8" s="641" t="s">
        <v>30</v>
      </c>
      <c r="D8" s="641" t="s">
        <v>29</v>
      </c>
      <c r="E8" s="641" t="s">
        <v>143</v>
      </c>
    </row>
    <row r="9" spans="1:18" ht="12.75" customHeight="1">
      <c r="A9" s="327" t="s">
        <v>116</v>
      </c>
      <c r="B9" s="328">
        <v>317382.20611000003</v>
      </c>
      <c r="C9" s="329">
        <v>1.151780133089368E-2</v>
      </c>
      <c r="D9" s="328">
        <v>12980.817879999988</v>
      </c>
      <c r="E9" s="329">
        <v>4.2643753878651491E-2</v>
      </c>
      <c r="H9" s="1056"/>
      <c r="I9" s="1056"/>
      <c r="J9" s="265"/>
      <c r="K9" s="1056"/>
      <c r="L9" s="1056"/>
      <c r="M9" s="1056"/>
      <c r="N9" s="1056"/>
      <c r="O9" s="1056"/>
      <c r="P9" s="1056"/>
      <c r="R9" s="1056"/>
    </row>
    <row r="10" spans="1:18" ht="12.75" customHeight="1">
      <c r="A10" s="327" t="s">
        <v>117</v>
      </c>
      <c r="B10" s="328">
        <v>9016603.1860799994</v>
      </c>
      <c r="C10" s="329">
        <v>0.32721256005378896</v>
      </c>
      <c r="D10" s="328">
        <v>127320.50829999894</v>
      </c>
      <c r="E10" s="329">
        <v>1.432292266036872E-2</v>
      </c>
      <c r="H10" s="1056"/>
      <c r="I10" s="1056"/>
      <c r="J10" s="265"/>
      <c r="K10" s="1056"/>
      <c r="L10" s="1056"/>
      <c r="M10" s="1056"/>
      <c r="N10" s="1056"/>
      <c r="O10" s="1056"/>
      <c r="P10" s="1056"/>
    </row>
    <row r="11" spans="1:18" ht="12.75" customHeight="1">
      <c r="A11" s="327" t="s">
        <v>118</v>
      </c>
      <c r="B11" s="328">
        <v>639704.97022000002</v>
      </c>
      <c r="C11" s="329">
        <v>2.3214895528281692E-2</v>
      </c>
      <c r="D11" s="328">
        <v>-1472.3749900000403</v>
      </c>
      <c r="E11" s="329">
        <v>-2.2963615308613239E-3</v>
      </c>
      <c r="H11" s="1056"/>
      <c r="I11" s="1056"/>
      <c r="J11" s="265"/>
      <c r="K11" s="1056"/>
      <c r="L11" s="1056"/>
      <c r="M11" s="1056"/>
      <c r="N11" s="1056"/>
      <c r="O11" s="1056"/>
      <c r="P11" s="1056"/>
    </row>
    <row r="12" spans="1:18" ht="12.75" customHeight="1">
      <c r="A12" s="642" t="s">
        <v>537</v>
      </c>
      <c r="B12" s="643">
        <v>9973690.3624099996</v>
      </c>
      <c r="C12" s="644">
        <v>0.36194525691296431</v>
      </c>
      <c r="D12" s="643">
        <v>138828.95118999854</v>
      </c>
      <c r="E12" s="644">
        <v>1.4116004830695195E-2</v>
      </c>
      <c r="H12" s="1056"/>
      <c r="I12" s="1056"/>
      <c r="J12" s="265"/>
      <c r="K12" s="1056"/>
      <c r="L12" s="1056"/>
      <c r="M12" s="1056"/>
      <c r="N12" s="1056"/>
      <c r="O12" s="1056"/>
      <c r="P12" s="1056"/>
    </row>
    <row r="13" spans="1:18" ht="12.75" customHeight="1">
      <c r="A13" s="327" t="s">
        <v>119</v>
      </c>
      <c r="B13" s="328">
        <v>281576.33060000004</v>
      </c>
      <c r="C13" s="329">
        <v>1.0218405987791307E-2</v>
      </c>
      <c r="D13" s="328">
        <v>15898.248790000041</v>
      </c>
      <c r="E13" s="329">
        <v>5.9840272414228401E-2</v>
      </c>
      <c r="H13" s="1056"/>
      <c r="I13" s="1056"/>
      <c r="J13" s="265"/>
      <c r="K13" s="1056"/>
      <c r="L13" s="1056"/>
      <c r="M13" s="1056"/>
      <c r="N13" s="1056"/>
      <c r="O13" s="1056"/>
      <c r="P13" s="1056"/>
    </row>
    <row r="14" spans="1:18" ht="12.75" customHeight="1">
      <c r="A14" s="327" t="s">
        <v>120</v>
      </c>
      <c r="B14" s="328">
        <v>4113363.5588600002</v>
      </c>
      <c r="C14" s="329">
        <v>0.14927397743359036</v>
      </c>
      <c r="D14" s="328">
        <v>87793.614760000259</v>
      </c>
      <c r="E14" s="329">
        <v>2.1808990026039199E-2</v>
      </c>
      <c r="H14" s="1056"/>
      <c r="I14" s="1056"/>
      <c r="J14" s="265"/>
      <c r="K14" s="1056"/>
      <c r="L14" s="1056"/>
      <c r="M14" s="1056"/>
      <c r="N14" s="1056"/>
      <c r="O14" s="1056"/>
      <c r="P14" s="1056"/>
    </row>
    <row r="15" spans="1:18" ht="12.75" customHeight="1">
      <c r="A15" s="327" t="s">
        <v>121</v>
      </c>
      <c r="B15" s="328">
        <v>192211.49062999999</v>
      </c>
      <c r="C15" s="329">
        <v>6.9753556436745624E-3</v>
      </c>
      <c r="D15" s="328">
        <v>39.0272699999623</v>
      </c>
      <c r="E15" s="759">
        <v>2.0308461117468646E-4</v>
      </c>
      <c r="H15" s="1056"/>
      <c r="I15" s="1056"/>
      <c r="J15" s="265"/>
      <c r="K15" s="1056"/>
      <c r="L15" s="1056"/>
      <c r="M15" s="1056"/>
      <c r="N15" s="1056"/>
      <c r="O15" s="1056"/>
      <c r="P15" s="1056"/>
    </row>
    <row r="16" spans="1:18" ht="12.75" customHeight="1">
      <c r="A16" s="645" t="s">
        <v>538</v>
      </c>
      <c r="B16" s="643">
        <v>4587151.3800900001</v>
      </c>
      <c r="C16" s="644">
        <v>0.16646773906505624</v>
      </c>
      <c r="D16" s="643">
        <v>103730.89081999939</v>
      </c>
      <c r="E16" s="644">
        <v>2.313655189564634E-2</v>
      </c>
      <c r="H16" s="1056"/>
      <c r="I16" s="1056"/>
      <c r="J16" s="265"/>
      <c r="K16" s="1056"/>
      <c r="L16" s="1056"/>
      <c r="M16" s="1056"/>
      <c r="N16" s="1056"/>
      <c r="O16" s="1056"/>
      <c r="P16" s="1056"/>
    </row>
    <row r="17" spans="1:16" ht="12.75" customHeight="1">
      <c r="A17" s="327" t="s">
        <v>122</v>
      </c>
      <c r="B17" s="328">
        <v>647182.54011000006</v>
      </c>
      <c r="C17" s="329">
        <v>2.3486256564826516E-2</v>
      </c>
      <c r="D17" s="328">
        <v>108306.73933000013</v>
      </c>
      <c r="E17" s="329">
        <v>0.20098645953897121</v>
      </c>
      <c r="H17" s="1056"/>
      <c r="I17" s="1056"/>
      <c r="J17" s="265"/>
      <c r="K17" s="1056"/>
      <c r="L17" s="1056"/>
      <c r="M17" s="1056"/>
      <c r="N17" s="1056"/>
      <c r="O17" s="1056"/>
      <c r="P17" s="1056"/>
    </row>
    <row r="18" spans="1:16" ht="12.75" customHeight="1">
      <c r="A18" s="327" t="s">
        <v>123</v>
      </c>
      <c r="B18" s="328">
        <v>4673037.2883799998</v>
      </c>
      <c r="C18" s="329">
        <v>0.1695845389667644</v>
      </c>
      <c r="D18" s="328">
        <v>112707.26124999952</v>
      </c>
      <c r="E18" s="329">
        <v>2.471471594807606E-2</v>
      </c>
      <c r="H18" s="1056"/>
      <c r="I18" s="1056"/>
      <c r="J18" s="265"/>
      <c r="K18" s="1056"/>
      <c r="L18" s="1056"/>
      <c r="M18" s="1056"/>
      <c r="N18" s="1056"/>
      <c r="O18" s="1056"/>
      <c r="P18" s="1056"/>
    </row>
    <row r="19" spans="1:16" ht="12.75" customHeight="1">
      <c r="A19" s="327" t="s">
        <v>124</v>
      </c>
      <c r="B19" s="328">
        <v>290208.80232999998</v>
      </c>
      <c r="C19" s="329">
        <v>1.0531678416007511E-2</v>
      </c>
      <c r="D19" s="328">
        <v>60.974310000019614</v>
      </c>
      <c r="E19" s="329">
        <v>2.1014911748995502E-4</v>
      </c>
      <c r="H19" s="1056"/>
      <c r="I19" s="1056"/>
      <c r="J19" s="265"/>
      <c r="K19" s="1056"/>
      <c r="L19" s="1056"/>
      <c r="M19" s="1056"/>
      <c r="N19" s="1056"/>
      <c r="O19" s="1056"/>
      <c r="P19" s="1056"/>
    </row>
    <row r="20" spans="1:16" ht="12.75" customHeight="1">
      <c r="A20" s="642" t="s">
        <v>539</v>
      </c>
      <c r="B20" s="643">
        <v>5610428.6308200005</v>
      </c>
      <c r="C20" s="644">
        <v>0.20360247394759845</v>
      </c>
      <c r="D20" s="643">
        <v>221074.97489000019</v>
      </c>
      <c r="E20" s="644">
        <v>4.1020684297967236E-2</v>
      </c>
      <c r="H20" s="1056"/>
      <c r="I20" s="1056"/>
      <c r="J20" s="265"/>
      <c r="K20" s="1056"/>
      <c r="L20" s="1056"/>
      <c r="M20" s="1056"/>
      <c r="N20" s="1056"/>
      <c r="O20" s="1056"/>
      <c r="P20" s="1056"/>
    </row>
    <row r="21" spans="1:16" ht="12.75" customHeight="1">
      <c r="A21" s="327" t="s">
        <v>125</v>
      </c>
      <c r="B21" s="328">
        <v>224513.41725999999</v>
      </c>
      <c r="C21" s="329">
        <v>8.1475926700959427E-3</v>
      </c>
      <c r="D21" s="328">
        <v>7853.6975300000049</v>
      </c>
      <c r="E21" s="329">
        <v>3.6248996997629401E-2</v>
      </c>
      <c r="H21" s="1056"/>
      <c r="I21" s="1056"/>
      <c r="J21" s="265"/>
      <c r="K21" s="1056"/>
      <c r="L21" s="1056"/>
      <c r="M21" s="1056"/>
      <c r="N21" s="1056"/>
      <c r="O21" s="1056"/>
      <c r="P21" s="1056"/>
    </row>
    <row r="22" spans="1:16" ht="12.75" customHeight="1">
      <c r="A22" s="327" t="s">
        <v>126</v>
      </c>
      <c r="B22" s="328">
        <v>6670578.5847700005</v>
      </c>
      <c r="C22" s="329">
        <v>0.24207531935443946</v>
      </c>
      <c r="D22" s="328">
        <v>80884.709950000979</v>
      </c>
      <c r="E22" s="329">
        <v>1.2274426018342277E-2</v>
      </c>
      <c r="H22" s="1056"/>
      <c r="I22" s="1056"/>
      <c r="J22" s="265"/>
      <c r="K22" s="1056"/>
      <c r="L22" s="1056"/>
      <c r="M22" s="1056"/>
      <c r="N22" s="1056"/>
      <c r="O22" s="1056"/>
      <c r="P22" s="1056"/>
    </row>
    <row r="23" spans="1:16" ht="12.75" customHeight="1">
      <c r="A23" s="327" t="s">
        <v>127</v>
      </c>
      <c r="B23" s="328">
        <v>489435.55794999999</v>
      </c>
      <c r="C23" s="329">
        <v>1.7761618049845624E-2</v>
      </c>
      <c r="D23" s="328">
        <v>-2845.0294899999863</v>
      </c>
      <c r="E23" s="329">
        <v>-5.77928434024777E-3</v>
      </c>
      <c r="H23" s="1056"/>
      <c r="I23" s="1056"/>
      <c r="J23" s="265"/>
      <c r="K23" s="1056"/>
      <c r="L23" s="1056"/>
      <c r="M23" s="1056"/>
      <c r="N23" s="1056"/>
      <c r="O23" s="1056"/>
      <c r="P23" s="1056"/>
    </row>
    <row r="24" spans="1:16" ht="12.75" customHeight="1">
      <c r="A24" s="642" t="s">
        <v>540</v>
      </c>
      <c r="B24" s="643">
        <v>7384527.5599800004</v>
      </c>
      <c r="C24" s="644">
        <v>0.26798453007438106</v>
      </c>
      <c r="D24" s="643">
        <v>85893.377990000881</v>
      </c>
      <c r="E24" s="644">
        <v>1.1768418014695081E-2</v>
      </c>
      <c r="H24" s="1056"/>
      <c r="I24" s="1056"/>
      <c r="J24" s="265"/>
      <c r="K24" s="1056"/>
      <c r="L24" s="1056"/>
      <c r="M24" s="1056"/>
      <c r="N24" s="1056"/>
      <c r="O24" s="1056"/>
      <c r="P24" s="1056"/>
    </row>
    <row r="25" spans="1:16" ht="12.75" customHeight="1">
      <c r="A25" s="330" t="s">
        <v>541</v>
      </c>
      <c r="B25" s="331">
        <v>1470654.4940800001</v>
      </c>
      <c r="C25" s="332">
        <v>5.3370056553607444E-2</v>
      </c>
      <c r="D25" s="331">
        <v>145039.5035300001</v>
      </c>
      <c r="E25" s="332">
        <v>0.10941299288553075</v>
      </c>
      <c r="H25" s="1056"/>
      <c r="I25" s="1056"/>
      <c r="J25" s="265"/>
      <c r="K25" s="1056"/>
      <c r="L25" s="1056"/>
      <c r="M25" s="1056"/>
      <c r="N25" s="1056"/>
      <c r="O25" s="1056"/>
      <c r="P25" s="1056"/>
    </row>
    <row r="26" spans="1:16" ht="12.75" customHeight="1">
      <c r="A26" s="330" t="s">
        <v>542</v>
      </c>
      <c r="B26" s="331">
        <v>24473582.61809</v>
      </c>
      <c r="C26" s="332">
        <v>0.88814639580858323</v>
      </c>
      <c r="D26" s="331">
        <v>408706.09425999597</v>
      </c>
      <c r="E26" s="332">
        <v>1.6983510962762738E-2</v>
      </c>
      <c r="H26" s="1056"/>
      <c r="I26" s="1056"/>
      <c r="J26" s="265"/>
      <c r="K26" s="1056"/>
      <c r="L26" s="1056"/>
      <c r="M26" s="1056"/>
      <c r="N26" s="1056"/>
      <c r="O26" s="1056"/>
      <c r="P26" s="1056"/>
    </row>
    <row r="27" spans="1:16" ht="12.75" customHeight="1">
      <c r="A27" s="330" t="s">
        <v>543</v>
      </c>
      <c r="B27" s="331">
        <v>1611560.8211300001</v>
      </c>
      <c r="C27" s="332">
        <v>5.8483547637809392E-2</v>
      </c>
      <c r="D27" s="331">
        <v>-4217.40289999987</v>
      </c>
      <c r="E27" s="332">
        <v>-2.6101372312600235E-3</v>
      </c>
      <c r="H27" s="1056"/>
      <c r="I27" s="1056"/>
      <c r="J27" s="265"/>
      <c r="K27" s="1056"/>
      <c r="L27" s="1056"/>
      <c r="M27" s="1056"/>
      <c r="N27" s="1056"/>
      <c r="O27" s="1056"/>
      <c r="P27" s="1056"/>
    </row>
    <row r="28" spans="1:16" ht="18.75" customHeight="1">
      <c r="A28" s="884" t="s">
        <v>544</v>
      </c>
      <c r="B28" s="885">
        <v>27555797.9333</v>
      </c>
      <c r="C28" s="886">
        <v>1</v>
      </c>
      <c r="D28" s="885">
        <v>549528.1948899962</v>
      </c>
      <c r="E28" s="886">
        <v>2.0348171006691285E-2</v>
      </c>
      <c r="H28" s="1056"/>
      <c r="I28" s="1056"/>
      <c r="J28" s="265"/>
      <c r="K28" s="1056"/>
      <c r="L28" s="1056"/>
      <c r="M28" s="1056"/>
      <c r="N28" s="1056"/>
      <c r="O28" s="1056"/>
      <c r="P28" s="1056"/>
    </row>
    <row r="29" spans="1:16" ht="12.75" customHeight="1">
      <c r="A29" s="19" t="s">
        <v>545</v>
      </c>
    </row>
    <row r="30" spans="1:16" ht="12.75" customHeight="1">
      <c r="C30" s="75"/>
    </row>
    <row r="31" spans="1:16" ht="12.75" customHeight="1"/>
    <row r="32" spans="1:16" s="242" customFormat="1" ht="12.75" customHeight="1">
      <c r="A32" s="135" t="s">
        <v>618</v>
      </c>
      <c r="L32" s="121" t="str">
        <f>Naslovnica!A20</f>
        <v>Veljača 2026.</v>
      </c>
    </row>
    <row r="33" spans="1:12" s="242" customFormat="1" ht="12.75" customHeight="1">
      <c r="A33" s="513" t="s">
        <v>861</v>
      </c>
      <c r="L33" s="488" t="str">
        <f>Naslovnica!A24</f>
        <v>February 2026</v>
      </c>
    </row>
    <row r="34" spans="1:12" s="242" customFormat="1" ht="12.75" customHeight="1"/>
    <row r="35" spans="1:12" s="242" customFormat="1" ht="22.5" customHeight="1">
      <c r="A35" s="666"/>
      <c r="B35" s="1169" t="s">
        <v>1261</v>
      </c>
      <c r="C35" s="1169"/>
      <c r="D35" s="1169"/>
      <c r="E35" s="1169"/>
      <c r="F35" s="1169" t="s">
        <v>870</v>
      </c>
      <c r="G35" s="1169"/>
      <c r="H35" s="1169"/>
      <c r="I35" s="1169"/>
      <c r="J35" s="1169"/>
      <c r="K35" s="1169"/>
      <c r="L35" s="1169"/>
    </row>
    <row r="36" spans="1:12" s="242" customFormat="1" ht="45">
      <c r="A36" s="1160" t="s">
        <v>516</v>
      </c>
      <c r="B36" s="732" t="s">
        <v>67</v>
      </c>
      <c r="C36" s="731" t="s">
        <v>96</v>
      </c>
      <c r="D36" s="731" t="s">
        <v>98</v>
      </c>
      <c r="E36" s="731" t="s">
        <v>100</v>
      </c>
      <c r="F36" s="731" t="s">
        <v>603</v>
      </c>
      <c r="G36" s="729" t="s">
        <v>59</v>
      </c>
      <c r="H36" s="729" t="s">
        <v>50</v>
      </c>
      <c r="I36" s="883" t="s">
        <v>1195</v>
      </c>
      <c r="J36" s="883" t="s">
        <v>1196</v>
      </c>
      <c r="K36" s="883" t="s">
        <v>1197</v>
      </c>
      <c r="L36" s="729" t="s">
        <v>1201</v>
      </c>
    </row>
    <row r="37" spans="1:12" s="242" customFormat="1" ht="34.5" customHeight="1">
      <c r="A37" s="1160"/>
      <c r="B37" s="655" t="s">
        <v>600</v>
      </c>
      <c r="C37" s="730" t="s">
        <v>97</v>
      </c>
      <c r="D37" s="730" t="s">
        <v>99</v>
      </c>
      <c r="E37" s="730" t="s">
        <v>101</v>
      </c>
      <c r="F37" s="730" t="s">
        <v>219</v>
      </c>
      <c r="G37" s="730" t="s">
        <v>51</v>
      </c>
      <c r="H37" s="730" t="s">
        <v>52</v>
      </c>
      <c r="I37" s="655" t="s">
        <v>1198</v>
      </c>
      <c r="J37" s="655" t="s">
        <v>1199</v>
      </c>
      <c r="K37" s="655" t="s">
        <v>1200</v>
      </c>
      <c r="L37" s="733" t="s">
        <v>1202</v>
      </c>
    </row>
    <row r="38" spans="1:12" s="242" customFormat="1">
      <c r="A38" s="333" t="s">
        <v>116</v>
      </c>
      <c r="B38" s="334">
        <v>31.831900000000001</v>
      </c>
      <c r="C38" s="335">
        <v>31.360099999999999</v>
      </c>
      <c r="D38" s="334">
        <v>32.011699999999998</v>
      </c>
      <c r="E38" s="734">
        <v>0.6515999999999984</v>
      </c>
      <c r="F38" s="735">
        <v>1.2130211380459555E-2</v>
      </c>
      <c r="G38" s="682">
        <v>4.2045993943857995E-2</v>
      </c>
      <c r="H38" s="682">
        <v>0.1608203662036547</v>
      </c>
      <c r="I38" s="682">
        <v>0.13167238888277866</v>
      </c>
      <c r="J38" s="682">
        <v>9.6499667600429939E-2</v>
      </c>
      <c r="K38" s="682">
        <v>7.8452619699941994E-2</v>
      </c>
      <c r="L38" s="682">
        <v>7.881256924838298E-2</v>
      </c>
    </row>
    <row r="39" spans="1:12" s="242" customFormat="1">
      <c r="A39" s="333" t="s">
        <v>119</v>
      </c>
      <c r="B39" s="334">
        <v>34.808399999999999</v>
      </c>
      <c r="C39" s="335">
        <v>33.953800000000001</v>
      </c>
      <c r="D39" s="334">
        <v>34.932200000000002</v>
      </c>
      <c r="E39" s="734">
        <v>0.9784000000000006</v>
      </c>
      <c r="F39" s="735">
        <v>2.1813986666784135E-2</v>
      </c>
      <c r="G39" s="682">
        <v>5.257364725519964E-2</v>
      </c>
      <c r="H39" s="682">
        <v>0.13996580927865421</v>
      </c>
      <c r="I39" s="682">
        <v>0.14378572398990075</v>
      </c>
      <c r="J39" s="682">
        <v>0.10784364592729734</v>
      </c>
      <c r="K39" s="682">
        <v>8.9534956043491931E-2</v>
      </c>
      <c r="L39" s="682">
        <v>8.7207793374308062E-2</v>
      </c>
    </row>
    <row r="40" spans="1:12" s="242" customFormat="1">
      <c r="A40" s="333" t="s">
        <v>122</v>
      </c>
      <c r="B40" s="334">
        <v>39.863300000000002</v>
      </c>
      <c r="C40" s="335">
        <v>38.960599999999999</v>
      </c>
      <c r="D40" s="334">
        <v>40.075299999999999</v>
      </c>
      <c r="E40" s="734">
        <v>1.1146999999999991</v>
      </c>
      <c r="F40" s="735">
        <v>2.1088627049180353E-2</v>
      </c>
      <c r="G40" s="682">
        <v>5.2607536109424036E-2</v>
      </c>
      <c r="H40" s="682">
        <v>0.194259282005806</v>
      </c>
      <c r="I40" s="682">
        <v>0.17589396554273096</v>
      </c>
      <c r="J40" s="682">
        <v>0.12441053326185414</v>
      </c>
      <c r="K40" s="682">
        <v>0.1021550019935058</v>
      </c>
      <c r="L40" s="682">
        <v>0.1000675766325303</v>
      </c>
    </row>
    <row r="41" spans="1:12" s="242" customFormat="1">
      <c r="A41" s="333" t="s">
        <v>125</v>
      </c>
      <c r="B41" s="334">
        <v>28.327200000000001</v>
      </c>
      <c r="C41" s="335">
        <v>27.7681</v>
      </c>
      <c r="D41" s="334">
        <v>28.3386</v>
      </c>
      <c r="E41" s="734">
        <v>0.57049999999999912</v>
      </c>
      <c r="F41" s="735">
        <v>2.1057564070215973E-2</v>
      </c>
      <c r="G41" s="682">
        <v>3.6961654617003736E-2</v>
      </c>
      <c r="H41" s="682">
        <v>9.8374957832656706E-2</v>
      </c>
      <c r="I41" s="682">
        <v>8.8725381740555331E-2</v>
      </c>
      <c r="J41" s="682">
        <v>6.6273406636056409E-2</v>
      </c>
      <c r="K41" s="682">
        <v>6.6307386375333843E-2</v>
      </c>
      <c r="L41" s="682">
        <v>6.7954895201090215E-2</v>
      </c>
    </row>
    <row r="42" spans="1:12" s="242" customFormat="1">
      <c r="A42" s="646" t="s">
        <v>128</v>
      </c>
      <c r="B42" s="647">
        <v>266.72949371808164</v>
      </c>
      <c r="C42" s="648">
        <v>259.63132506056604</v>
      </c>
      <c r="D42" s="647">
        <v>267.83200021018308</v>
      </c>
      <c r="E42" s="736">
        <v>8.2006751496170409</v>
      </c>
      <c r="F42" s="737">
        <v>2.7494942617739992E-2</v>
      </c>
      <c r="G42" s="720">
        <v>6.130622242721806E-2</v>
      </c>
      <c r="H42" s="720">
        <v>0.1838178452058381</v>
      </c>
      <c r="I42" s="720">
        <v>0.15613153975998717</v>
      </c>
      <c r="J42" s="720">
        <v>0.11292892572980406</v>
      </c>
      <c r="K42" s="720">
        <v>9.0147953795449487E-2</v>
      </c>
      <c r="L42" s="720">
        <v>8.8800789581951145E-2</v>
      </c>
    </row>
    <row r="43" spans="1:12" s="242" customFormat="1">
      <c r="A43" s="333" t="s">
        <v>117</v>
      </c>
      <c r="B43" s="334">
        <v>47.563899999999997</v>
      </c>
      <c r="C43" s="335">
        <v>46.9756</v>
      </c>
      <c r="D43" s="334">
        <v>47.631799999999998</v>
      </c>
      <c r="E43" s="734">
        <v>0.65619999999999834</v>
      </c>
      <c r="F43" s="735">
        <v>1.3969719838153205E-2</v>
      </c>
      <c r="G43" s="683">
        <v>3.0567827513211299E-2</v>
      </c>
      <c r="H43" s="683">
        <v>0.10157719208856353</v>
      </c>
      <c r="I43" s="683">
        <v>0.10042311319394104</v>
      </c>
      <c r="J43" s="683">
        <v>6.1083034767899003E-2</v>
      </c>
      <c r="K43" s="683">
        <v>4.8812902421785376E-2</v>
      </c>
      <c r="L43" s="683">
        <v>5.4977251295136975E-2</v>
      </c>
    </row>
    <row r="44" spans="1:12" s="242" customFormat="1">
      <c r="A44" s="333" t="s">
        <v>120</v>
      </c>
      <c r="B44" s="334">
        <v>57.754100000000001</v>
      </c>
      <c r="C44" s="335">
        <v>56.661000000000001</v>
      </c>
      <c r="D44" s="334">
        <v>57.919199999999996</v>
      </c>
      <c r="E44" s="734">
        <v>1.2581999999999951</v>
      </c>
      <c r="F44" s="735">
        <v>2.0076866828925288E-2</v>
      </c>
      <c r="G44" s="683">
        <v>4.3945635532482985E-2</v>
      </c>
      <c r="H44" s="683">
        <v>0.12373868071742944</v>
      </c>
      <c r="I44" s="683">
        <v>0.12907969984231582</v>
      </c>
      <c r="J44" s="683">
        <v>8.7473114740858726E-2</v>
      </c>
      <c r="K44" s="683">
        <v>6.9411339602957645E-2</v>
      </c>
      <c r="L44" s="683">
        <v>6.359922578738364E-2</v>
      </c>
    </row>
    <row r="45" spans="1:12" s="242" customFormat="1">
      <c r="A45" s="333" t="s">
        <v>123</v>
      </c>
      <c r="B45" s="334">
        <v>51.132100000000001</v>
      </c>
      <c r="C45" s="335">
        <v>49.930500000000002</v>
      </c>
      <c r="D45" s="334">
        <v>51.297899999999998</v>
      </c>
      <c r="E45" s="734">
        <v>1.3673999999999964</v>
      </c>
      <c r="F45" s="735">
        <v>2.2186104997171219E-2</v>
      </c>
      <c r="G45" s="683">
        <v>4.8470010232056326E-2</v>
      </c>
      <c r="H45" s="683">
        <v>0.13259926726295701</v>
      </c>
      <c r="I45" s="683">
        <v>0.12996331395410565</v>
      </c>
      <c r="J45" s="683">
        <v>8.1665000446760949E-2</v>
      </c>
      <c r="K45" s="683">
        <v>6.860068094088323E-2</v>
      </c>
      <c r="L45" s="683">
        <v>5.818200713303856E-2</v>
      </c>
    </row>
    <row r="46" spans="1:12" s="242" customFormat="1">
      <c r="A46" s="333" t="s">
        <v>126</v>
      </c>
      <c r="B46" s="334">
        <v>45.196399999999997</v>
      </c>
      <c r="C46" s="335">
        <v>44.672400000000003</v>
      </c>
      <c r="D46" s="334">
        <v>45.196399999999997</v>
      </c>
      <c r="E46" s="734">
        <v>0.5239999999999938</v>
      </c>
      <c r="F46" s="735">
        <v>1.3147305867083237E-2</v>
      </c>
      <c r="G46" s="683">
        <v>2.0880014456089668E-2</v>
      </c>
      <c r="H46" s="683">
        <v>4.8956761900341039E-2</v>
      </c>
      <c r="I46" s="683">
        <v>6.106382982086056E-2</v>
      </c>
      <c r="J46" s="683">
        <v>4.3040796915397417E-2</v>
      </c>
      <c r="K46" s="683">
        <v>4.5161918910263887E-2</v>
      </c>
      <c r="L46" s="683">
        <v>5.272117093508899E-2</v>
      </c>
    </row>
    <row r="47" spans="1:12" s="242" customFormat="1">
      <c r="A47" s="646" t="s">
        <v>129</v>
      </c>
      <c r="B47" s="647">
        <v>371.54602491475498</v>
      </c>
      <c r="C47" s="648">
        <v>365.63030323250558</v>
      </c>
      <c r="D47" s="647">
        <v>372.09424601472284</v>
      </c>
      <c r="E47" s="736">
        <v>6.4639427822172593</v>
      </c>
      <c r="F47" s="737">
        <v>1.68961113275643E-2</v>
      </c>
      <c r="G47" s="720">
        <v>3.49657859197543E-2</v>
      </c>
      <c r="H47" s="720">
        <v>9.9429877908656872E-2</v>
      </c>
      <c r="I47" s="720">
        <v>0.10076866794910133</v>
      </c>
      <c r="J47" s="720">
        <v>6.5118649634260395E-2</v>
      </c>
      <c r="K47" s="720">
        <v>5.4992172290144081E-2</v>
      </c>
      <c r="L47" s="720">
        <v>5.6575623023538135E-2</v>
      </c>
    </row>
    <row r="48" spans="1:12" s="242" customFormat="1">
      <c r="A48" s="333" t="s">
        <v>118</v>
      </c>
      <c r="B48" s="334">
        <v>18.6191</v>
      </c>
      <c r="C48" s="335">
        <v>18.5153</v>
      </c>
      <c r="D48" s="334">
        <v>18.6191</v>
      </c>
      <c r="E48" s="734">
        <v>0.10379999999999967</v>
      </c>
      <c r="F48" s="735">
        <v>5.6713531848699983E-3</v>
      </c>
      <c r="G48" s="683">
        <v>7.210940289303025E-3</v>
      </c>
      <c r="H48" s="683">
        <v>2.2359007022880517E-2</v>
      </c>
      <c r="I48" s="683">
        <v>3.5836363870520804E-2</v>
      </c>
      <c r="J48" s="683">
        <v>9.7235829680479835E-3</v>
      </c>
      <c r="K48" s="683">
        <v>2.5704369188255471E-2</v>
      </c>
      <c r="L48" s="683">
        <v>2.9790358599330657E-2</v>
      </c>
    </row>
    <row r="49" spans="1:12" s="242" customFormat="1">
      <c r="A49" s="333" t="s">
        <v>121</v>
      </c>
      <c r="B49" s="334">
        <v>20.161999999999999</v>
      </c>
      <c r="C49" s="335">
        <v>20.0321</v>
      </c>
      <c r="D49" s="334">
        <v>20.161999999999999</v>
      </c>
      <c r="E49" s="734">
        <v>0.12989999999999924</v>
      </c>
      <c r="F49" s="735">
        <v>6.4343511488484939E-3</v>
      </c>
      <c r="G49" s="683">
        <v>8.9980082273222184E-3</v>
      </c>
      <c r="H49" s="683">
        <v>2.8274750606907428E-2</v>
      </c>
      <c r="I49" s="683">
        <v>4.565410236683598E-2</v>
      </c>
      <c r="J49" s="683">
        <v>1.3045892096007705E-2</v>
      </c>
      <c r="K49" s="683">
        <v>3.1867961493425634E-2</v>
      </c>
      <c r="L49" s="683">
        <v>3.6924467267492433E-2</v>
      </c>
    </row>
    <row r="50" spans="1:12" s="242" customFormat="1">
      <c r="A50" s="333" t="s">
        <v>124</v>
      </c>
      <c r="B50" s="334">
        <v>19.105499999999999</v>
      </c>
      <c r="C50" s="335">
        <v>18.9969</v>
      </c>
      <c r="D50" s="334">
        <v>19.105499999999999</v>
      </c>
      <c r="E50" s="734">
        <v>0.10859999999999914</v>
      </c>
      <c r="F50" s="735">
        <v>5.753782335414348E-3</v>
      </c>
      <c r="G50" s="683">
        <v>7.7803565776981554E-3</v>
      </c>
      <c r="H50" s="683">
        <v>2.6305611362390957E-2</v>
      </c>
      <c r="I50" s="683">
        <v>3.8683741798468452E-2</v>
      </c>
      <c r="J50" s="683">
        <v>7.86168775584839E-3</v>
      </c>
      <c r="K50" s="683">
        <v>2.6173119172506087E-2</v>
      </c>
      <c r="L50" s="683">
        <v>3.2095892171489782E-2</v>
      </c>
    </row>
    <row r="51" spans="1:12" s="242" customFormat="1">
      <c r="A51" s="333" t="s">
        <v>127</v>
      </c>
      <c r="B51" s="334">
        <v>19.705500000000001</v>
      </c>
      <c r="C51" s="335">
        <v>19.652100000000001</v>
      </c>
      <c r="D51" s="334">
        <v>19.705500000000001</v>
      </c>
      <c r="E51" s="734">
        <v>5.3399999999999892E-2</v>
      </c>
      <c r="F51" s="735">
        <v>2.7070622776979025E-3</v>
      </c>
      <c r="G51" s="683">
        <v>4.5062725887108357E-3</v>
      </c>
      <c r="H51" s="683">
        <v>1.8040637931836079E-2</v>
      </c>
      <c r="I51" s="683">
        <v>2.9678021128177523E-2</v>
      </c>
      <c r="J51" s="683">
        <v>1.0620979408767939E-2</v>
      </c>
      <c r="K51" s="683">
        <v>2.6082905175961013E-2</v>
      </c>
      <c r="L51" s="683">
        <v>3.4867153044082944E-2</v>
      </c>
    </row>
    <row r="52" spans="1:12" s="242" customFormat="1">
      <c r="A52" s="646" t="s">
        <v>130</v>
      </c>
      <c r="B52" s="647">
        <v>144.81802972952718</v>
      </c>
      <c r="C52" s="648">
        <v>144.12352833565299</v>
      </c>
      <c r="D52" s="647">
        <v>144.81802972952718</v>
      </c>
      <c r="E52" s="736">
        <v>0.69450139387419085</v>
      </c>
      <c r="F52" s="737">
        <v>4.8381990793222585E-3</v>
      </c>
      <c r="G52" s="720">
        <v>6.6899317658941637E-3</v>
      </c>
      <c r="H52" s="720">
        <v>2.2323454184721481E-2</v>
      </c>
      <c r="I52" s="720">
        <v>3.5333088432297766E-2</v>
      </c>
      <c r="J52" s="720">
        <v>1.0067095670502013E-2</v>
      </c>
      <c r="K52" s="720">
        <v>2.6494991431455173E-2</v>
      </c>
      <c r="L52" s="720">
        <v>3.2633874876672353E-2</v>
      </c>
    </row>
    <row r="53" spans="1:12" s="242" customFormat="1" ht="12.75" customHeight="1">
      <c r="A53" s="22" t="s">
        <v>515</v>
      </c>
      <c r="G53" s="680"/>
      <c r="H53" s="680"/>
      <c r="I53" s="680"/>
      <c r="J53" s="680"/>
      <c r="K53" s="680"/>
      <c r="L53" s="680"/>
    </row>
    <row r="54" spans="1:12" s="242" customFormat="1" ht="25.5" customHeight="1">
      <c r="A54" s="1171" t="s">
        <v>1258</v>
      </c>
      <c r="B54" s="1171"/>
      <c r="C54" s="1171"/>
      <c r="D54" s="1171"/>
      <c r="E54" s="1171"/>
      <c r="F54" s="1171"/>
      <c r="G54" s="1171"/>
      <c r="H54" s="1171"/>
      <c r="I54" s="1171"/>
      <c r="J54" s="1171"/>
      <c r="K54" s="1171"/>
      <c r="L54" s="1171"/>
    </row>
    <row r="55" spans="1:12" s="242" customFormat="1" ht="20.25" customHeight="1">
      <c r="A55" s="1170" t="s">
        <v>161</v>
      </c>
      <c r="B55" s="1170"/>
      <c r="C55" s="1170"/>
      <c r="D55" s="1170"/>
      <c r="E55" s="1170"/>
      <c r="F55" s="1170"/>
      <c r="G55" s="1170"/>
      <c r="H55" s="1170"/>
      <c r="I55" s="1170"/>
      <c r="J55" s="1170"/>
      <c r="K55" s="1170"/>
      <c r="L55" s="1170"/>
    </row>
    <row r="56" spans="1:12" s="242" customFormat="1" ht="24" customHeight="1">
      <c r="A56" s="1167" t="s">
        <v>1257</v>
      </c>
      <c r="B56" s="1167"/>
      <c r="C56" s="1167"/>
      <c r="D56" s="1167"/>
      <c r="E56" s="1167"/>
      <c r="F56" s="1167"/>
      <c r="G56" s="1167"/>
      <c r="H56" s="1167"/>
      <c r="I56" s="1167"/>
      <c r="J56" s="1167"/>
      <c r="K56" s="1167"/>
      <c r="L56" s="1167"/>
    </row>
    <row r="57" spans="1:12" s="242" customFormat="1" ht="21" customHeight="1">
      <c r="A57" s="1168" t="s">
        <v>1203</v>
      </c>
      <c r="B57" s="1168"/>
      <c r="C57" s="1168"/>
      <c r="D57" s="1168"/>
      <c r="E57" s="1168"/>
      <c r="F57" s="1168"/>
      <c r="G57" s="1168"/>
      <c r="H57" s="1168"/>
      <c r="I57" s="1168"/>
      <c r="J57" s="1168"/>
      <c r="K57" s="1168"/>
      <c r="L57" s="1168"/>
    </row>
    <row r="58" spans="1:12" s="242" customFormat="1" ht="12.75" customHeight="1">
      <c r="F58" s="161"/>
    </row>
    <row r="59" spans="1:12" s="242" customFormat="1" ht="23.25" customHeight="1">
      <c r="A59" s="1166" t="s">
        <v>1713</v>
      </c>
      <c r="B59" s="1166"/>
      <c r="C59" s="1166"/>
      <c r="D59" s="1166"/>
      <c r="E59" s="1166"/>
      <c r="F59" s="1166"/>
      <c r="G59" s="1166"/>
      <c r="H59" s="1166"/>
      <c r="I59" s="1166"/>
      <c r="J59" s="1166"/>
      <c r="K59" s="1166"/>
      <c r="L59" s="1166"/>
    </row>
    <row r="60" spans="1:12" s="242" customFormat="1" ht="25.5" customHeight="1">
      <c r="A60" s="1166" t="s">
        <v>1714</v>
      </c>
      <c r="B60" s="1166"/>
      <c r="C60" s="1166"/>
      <c r="D60" s="1166"/>
      <c r="E60" s="1166"/>
      <c r="F60" s="1166"/>
      <c r="G60" s="1166"/>
      <c r="H60" s="1166"/>
      <c r="I60" s="1166"/>
      <c r="J60" s="1166"/>
      <c r="K60" s="1166"/>
      <c r="L60" s="1166"/>
    </row>
    <row r="61" spans="1:12" s="242" customFormat="1" ht="12.75" customHeight="1"/>
    <row r="62" spans="1:12" s="242" customFormat="1" ht="12.75" customHeight="1">
      <c r="A62" s="569" t="s">
        <v>81</v>
      </c>
    </row>
    <row r="63" spans="1:12" s="242" customFormat="1" ht="12.75" customHeight="1"/>
    <row r="95" spans="12:12">
      <c r="L95" s="66" t="s">
        <v>759</v>
      </c>
    </row>
  </sheetData>
  <mergeCells count="15">
    <mergeCell ref="A59:L59"/>
    <mergeCell ref="A60:L60"/>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619</v>
      </c>
      <c r="AG1" s="121" t="str">
        <f>Naslovnica!A20</f>
        <v>Veljača 2026.</v>
      </c>
    </row>
    <row r="2" spans="1:35" ht="12.75" customHeight="1">
      <c r="A2" s="510" t="s">
        <v>862</v>
      </c>
      <c r="AG2" s="488" t="str">
        <f>Naslovnica!A24</f>
        <v>February 2026</v>
      </c>
    </row>
    <row r="3" spans="1:35" ht="12.75" customHeight="1">
      <c r="A3" s="65"/>
      <c r="AG3" s="64"/>
    </row>
    <row r="4" spans="1:35" ht="12.75" customHeight="1">
      <c r="I4" s="160"/>
      <c r="J4" s="160"/>
      <c r="K4" s="160"/>
      <c r="AG4" s="13" t="s">
        <v>1241</v>
      </c>
    </row>
    <row r="5" spans="1:35" ht="15" customHeight="1">
      <c r="A5" s="649" t="s">
        <v>131</v>
      </c>
      <c r="B5" s="1174" t="s">
        <v>531</v>
      </c>
      <c r="C5" s="1174"/>
      <c r="D5" s="1174"/>
      <c r="E5" s="1174"/>
      <c r="F5" s="1174"/>
      <c r="G5" s="1174"/>
      <c r="H5" s="1174"/>
      <c r="I5" s="1174"/>
      <c r="J5" s="1172" t="s">
        <v>525</v>
      </c>
      <c r="K5" s="1172"/>
      <c r="L5" s="1174" t="s">
        <v>530</v>
      </c>
      <c r="M5" s="1174"/>
      <c r="N5" s="1174"/>
      <c r="O5" s="1174"/>
      <c r="P5" s="1174"/>
      <c r="Q5" s="1174"/>
      <c r="R5" s="1174"/>
      <c r="S5" s="1174"/>
      <c r="T5" s="1172" t="s">
        <v>526</v>
      </c>
      <c r="U5" s="1172"/>
      <c r="V5" s="1174" t="s">
        <v>529</v>
      </c>
      <c r="W5" s="1174"/>
      <c r="X5" s="1174"/>
      <c r="Y5" s="1174"/>
      <c r="Z5" s="1174"/>
      <c r="AA5" s="1174"/>
      <c r="AB5" s="1174"/>
      <c r="AC5" s="1174"/>
      <c r="AD5" s="1172" t="s">
        <v>527</v>
      </c>
      <c r="AE5" s="1172"/>
      <c r="AF5" s="1173" t="s">
        <v>528</v>
      </c>
      <c r="AG5" s="1173"/>
    </row>
    <row r="6" spans="1:35" ht="22.5" customHeight="1">
      <c r="A6" s="1175" t="s">
        <v>532</v>
      </c>
      <c r="B6" s="1169" t="s">
        <v>132</v>
      </c>
      <c r="C6" s="1169"/>
      <c r="D6" s="1169" t="s">
        <v>133</v>
      </c>
      <c r="E6" s="1169"/>
      <c r="F6" s="1169" t="s">
        <v>134</v>
      </c>
      <c r="G6" s="1169"/>
      <c r="H6" s="1169" t="s">
        <v>135</v>
      </c>
      <c r="I6" s="1169"/>
      <c r="J6" s="1172"/>
      <c r="K6" s="1172"/>
      <c r="L6" s="1169" t="s">
        <v>132</v>
      </c>
      <c r="M6" s="1169"/>
      <c r="N6" s="1169" t="s">
        <v>133</v>
      </c>
      <c r="O6" s="1169"/>
      <c r="P6" s="1169" t="s">
        <v>134</v>
      </c>
      <c r="Q6" s="1169"/>
      <c r="R6" s="1169" t="s">
        <v>135</v>
      </c>
      <c r="S6" s="1169"/>
      <c r="T6" s="1172"/>
      <c r="U6" s="1172"/>
      <c r="V6" s="1169" t="s">
        <v>132</v>
      </c>
      <c r="W6" s="1169"/>
      <c r="X6" s="1169" t="s">
        <v>133</v>
      </c>
      <c r="Y6" s="1169"/>
      <c r="Z6" s="1169" t="s">
        <v>134</v>
      </c>
      <c r="AA6" s="1169"/>
      <c r="AB6" s="1169" t="s">
        <v>135</v>
      </c>
      <c r="AC6" s="1169"/>
      <c r="AD6" s="1172"/>
      <c r="AE6" s="1172"/>
      <c r="AF6" s="1173"/>
      <c r="AG6" s="1173"/>
    </row>
    <row r="7" spans="1:35">
      <c r="A7" s="1175"/>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5"/>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400</v>
      </c>
      <c r="B9" s="337">
        <v>394.73702000000009</v>
      </c>
      <c r="C9" s="338">
        <v>1.2437276332780275E-3</v>
      </c>
      <c r="D9" s="337">
        <v>10371.917220000001</v>
      </c>
      <c r="E9" s="338">
        <v>3.6835188523738092E-2</v>
      </c>
      <c r="F9" s="337">
        <v>803.68559000000005</v>
      </c>
      <c r="G9" s="338">
        <v>1.2418221138404007E-3</v>
      </c>
      <c r="H9" s="337">
        <v>3808.2050999999997</v>
      </c>
      <c r="I9" s="338">
        <v>1.6962037932859348E-2</v>
      </c>
      <c r="J9" s="337">
        <v>15378.54493</v>
      </c>
      <c r="K9" s="338">
        <v>1.0456939405374708E-2</v>
      </c>
      <c r="L9" s="337">
        <v>1257.89762</v>
      </c>
      <c r="M9" s="338">
        <v>1.3950903616869205E-4</v>
      </c>
      <c r="N9" s="337">
        <v>36013.647100000002</v>
      </c>
      <c r="O9" s="338">
        <v>8.7552793680711442E-3</v>
      </c>
      <c r="P9" s="337">
        <v>5075.02477</v>
      </c>
      <c r="Q9" s="338">
        <v>1.0860227421295315E-3</v>
      </c>
      <c r="R9" s="337">
        <v>38862.084929999997</v>
      </c>
      <c r="S9" s="338">
        <v>5.8258941763655089E-3</v>
      </c>
      <c r="T9" s="337">
        <v>81208.654420000006</v>
      </c>
      <c r="U9" s="338">
        <v>3.3182168580502673E-3</v>
      </c>
      <c r="V9" s="337">
        <v>236.13929999999999</v>
      </c>
      <c r="W9" s="338">
        <v>3.6913782289745386E-4</v>
      </c>
      <c r="X9" s="337">
        <v>4726.5878499999999</v>
      </c>
      <c r="Y9" s="338">
        <v>2.4590558216649037E-2</v>
      </c>
      <c r="Z9" s="337">
        <v>932.33216999999991</v>
      </c>
      <c r="AA9" s="338">
        <v>3.212625401140774E-3</v>
      </c>
      <c r="AB9" s="337">
        <v>4544.3182400000005</v>
      </c>
      <c r="AC9" s="338">
        <v>9.284814244052619E-3</v>
      </c>
      <c r="AD9" s="337">
        <v>10439.377560000001</v>
      </c>
      <c r="AE9" s="338">
        <v>6.4778055058509268E-3</v>
      </c>
      <c r="AF9" s="337">
        <v>107026.57691</v>
      </c>
      <c r="AG9" s="338">
        <v>3.883994837301489E-3</v>
      </c>
    </row>
    <row r="10" spans="1:35" ht="18">
      <c r="A10" s="336" t="s">
        <v>401</v>
      </c>
      <c r="B10" s="339">
        <v>1853.1155899998221</v>
      </c>
      <c r="C10" s="340">
        <v>5.8387507382537708E-3</v>
      </c>
      <c r="D10" s="339">
        <v>9233.6466900000614</v>
      </c>
      <c r="E10" s="340">
        <v>3.2792694867626648E-2</v>
      </c>
      <c r="F10" s="339">
        <v>16488.571080000111</v>
      </c>
      <c r="G10" s="340">
        <v>2.547746587415289E-2</v>
      </c>
      <c r="H10" s="339">
        <v>2154.9317800000158</v>
      </c>
      <c r="I10" s="340">
        <v>9.5982316170640028E-3</v>
      </c>
      <c r="J10" s="339">
        <v>29730.26514000001</v>
      </c>
      <c r="K10" s="340">
        <v>2.0215669459614088E-2</v>
      </c>
      <c r="L10" s="339">
        <v>6195.9235300086966</v>
      </c>
      <c r="M10" s="340">
        <v>6.8716826083702553E-4</v>
      </c>
      <c r="N10" s="339">
        <v>29842.098280000981</v>
      </c>
      <c r="O10" s="340">
        <v>7.2549138565542268E-3</v>
      </c>
      <c r="P10" s="339">
        <v>8007.4678700008772</v>
      </c>
      <c r="Q10" s="340">
        <v>1.7135467525397857E-3</v>
      </c>
      <c r="R10" s="339">
        <v>38924.388349996982</v>
      </c>
      <c r="S10" s="340">
        <v>5.8352342087487916E-3</v>
      </c>
      <c r="T10" s="339">
        <v>82969.87803000753</v>
      </c>
      <c r="U10" s="338">
        <v>3.3901811322432397E-3</v>
      </c>
      <c r="V10" s="339">
        <v>0</v>
      </c>
      <c r="W10" s="340">
        <v>0</v>
      </c>
      <c r="X10" s="339">
        <v>92.300440000000009</v>
      </c>
      <c r="Y10" s="340">
        <v>4.8020250871721798E-4</v>
      </c>
      <c r="Z10" s="339">
        <v>1628.5304599999999</v>
      </c>
      <c r="AA10" s="340">
        <v>5.6115818918138043E-3</v>
      </c>
      <c r="AB10" s="339">
        <v>0.13366</v>
      </c>
      <c r="AC10" s="340">
        <v>2.7309008883587188E-7</v>
      </c>
      <c r="AD10" s="339">
        <v>1720.9645599999999</v>
      </c>
      <c r="AE10" s="340">
        <v>1.0678868196948629E-3</v>
      </c>
      <c r="AF10" s="339">
        <v>114421.10773000753</v>
      </c>
      <c r="AG10" s="338">
        <v>4.1523423857176868E-3</v>
      </c>
    </row>
    <row r="11" spans="1:35" ht="27">
      <c r="A11" s="336" t="s">
        <v>402</v>
      </c>
      <c r="B11" s="339">
        <v>312495.57383999997</v>
      </c>
      <c r="C11" s="340">
        <v>0.98460332010887186</v>
      </c>
      <c r="D11" s="339">
        <v>270237.04951000004</v>
      </c>
      <c r="E11" s="340">
        <v>0.95972928183470374</v>
      </c>
      <c r="F11" s="339">
        <v>636340.50281999994</v>
      </c>
      <c r="G11" s="340">
        <v>0.98324732727159592</v>
      </c>
      <c r="H11" s="339">
        <v>218270.48902000001</v>
      </c>
      <c r="I11" s="340">
        <v>0.9721935182485314</v>
      </c>
      <c r="J11" s="339">
        <v>1437343.61519</v>
      </c>
      <c r="K11" s="340">
        <v>0.97734962294277683</v>
      </c>
      <c r="L11" s="339">
        <v>8939112.8350500017</v>
      </c>
      <c r="M11" s="340">
        <v>0.99140581553927265</v>
      </c>
      <c r="N11" s="339">
        <v>4045971.7372900001</v>
      </c>
      <c r="O11" s="340">
        <v>0.98361637123095202</v>
      </c>
      <c r="P11" s="339">
        <v>4643096.75923</v>
      </c>
      <c r="Q11" s="340">
        <v>0.99359291884435597</v>
      </c>
      <c r="R11" s="339">
        <v>6593267.9917199994</v>
      </c>
      <c r="S11" s="340">
        <v>0.98841021178784849</v>
      </c>
      <c r="T11" s="339">
        <v>24221449.323290002</v>
      </c>
      <c r="U11" s="340">
        <v>0.98969773658947835</v>
      </c>
      <c r="V11" s="339">
        <v>641004.03734000004</v>
      </c>
      <c r="W11" s="340">
        <v>1.0020307285240782</v>
      </c>
      <c r="X11" s="339">
        <v>187614.57396999997</v>
      </c>
      <c r="Y11" s="340">
        <v>0.97608406950504301</v>
      </c>
      <c r="Z11" s="339">
        <v>293849.42716000002</v>
      </c>
      <c r="AA11" s="340">
        <v>1.0125448463339861</v>
      </c>
      <c r="AB11" s="339">
        <v>486084.02536999993</v>
      </c>
      <c r="AC11" s="340">
        <v>0.99315224951362779</v>
      </c>
      <c r="AD11" s="339">
        <v>1608552.06384</v>
      </c>
      <c r="AE11" s="340">
        <v>0.99813301661929965</v>
      </c>
      <c r="AF11" s="339">
        <v>27267345.002319999</v>
      </c>
      <c r="AG11" s="340">
        <v>0.98953204216731439</v>
      </c>
    </row>
    <row r="12" spans="1:35" ht="18.75">
      <c r="A12" s="336" t="s">
        <v>403</v>
      </c>
      <c r="B12" s="341">
        <v>180170.84954999998</v>
      </c>
      <c r="C12" s="342">
        <v>0.5676778537176802</v>
      </c>
      <c r="D12" s="341">
        <v>103024.16355000003</v>
      </c>
      <c r="E12" s="342">
        <v>0.36588360728014729</v>
      </c>
      <c r="F12" s="341">
        <v>296011.11502999999</v>
      </c>
      <c r="G12" s="342">
        <v>0.4573842721092069</v>
      </c>
      <c r="H12" s="341">
        <v>97413.625310000003</v>
      </c>
      <c r="I12" s="342">
        <v>0.43388776714929761</v>
      </c>
      <c r="J12" s="341">
        <v>676619.75344</v>
      </c>
      <c r="K12" s="342">
        <v>0.4600807029798531</v>
      </c>
      <c r="L12" s="341">
        <v>5874245.6392700002</v>
      </c>
      <c r="M12" s="342">
        <v>0.65149208832488303</v>
      </c>
      <c r="N12" s="341">
        <v>1967212.6403900001</v>
      </c>
      <c r="O12" s="342">
        <v>0.47824915358309616</v>
      </c>
      <c r="P12" s="341">
        <v>2519935.8606599998</v>
      </c>
      <c r="Q12" s="342">
        <v>0.53925010761760572</v>
      </c>
      <c r="R12" s="341">
        <v>3208752.4431699999</v>
      </c>
      <c r="S12" s="342">
        <v>0.48103060362651268</v>
      </c>
      <c r="T12" s="341">
        <v>13570146.583489999</v>
      </c>
      <c r="U12" s="342">
        <v>0.55448140941564639</v>
      </c>
      <c r="V12" s="341">
        <v>548485.30694000004</v>
      </c>
      <c r="W12" s="342">
        <v>0.85740354144809172</v>
      </c>
      <c r="X12" s="341">
        <v>147926.10151999997</v>
      </c>
      <c r="Y12" s="342">
        <v>0.76960071972204969</v>
      </c>
      <c r="Z12" s="341">
        <v>232775.13268000001</v>
      </c>
      <c r="AA12" s="342">
        <v>0.8020953562094526</v>
      </c>
      <c r="AB12" s="341">
        <v>353526.81228999997</v>
      </c>
      <c r="AC12" s="342">
        <v>0.72231534171882905</v>
      </c>
      <c r="AD12" s="341">
        <v>1282713.3534300001</v>
      </c>
      <c r="AE12" s="342">
        <v>0.79594473669724819</v>
      </c>
      <c r="AF12" s="341">
        <v>15529479.690359998</v>
      </c>
      <c r="AG12" s="342">
        <v>0.56356487037848002</v>
      </c>
    </row>
    <row r="13" spans="1:35" ht="19.5">
      <c r="A13" s="1099" t="s">
        <v>404</v>
      </c>
      <c r="B13" s="341">
        <v>67560.886969999992</v>
      </c>
      <c r="C13" s="342">
        <v>0.21286917060214522</v>
      </c>
      <c r="D13" s="341">
        <v>48245.058290000008</v>
      </c>
      <c r="E13" s="342">
        <v>0.17133918250177507</v>
      </c>
      <c r="F13" s="341">
        <v>94734.903690000006</v>
      </c>
      <c r="G13" s="342">
        <v>0.146380499810607</v>
      </c>
      <c r="H13" s="341">
        <v>41126.53686</v>
      </c>
      <c r="I13" s="342">
        <v>0.18318075312342244</v>
      </c>
      <c r="J13" s="341">
        <v>251667.38581000001</v>
      </c>
      <c r="K13" s="342">
        <v>0.17112611210638307</v>
      </c>
      <c r="L13" s="341">
        <v>1436336.36519</v>
      </c>
      <c r="M13" s="342">
        <v>0.15929905481632076</v>
      </c>
      <c r="N13" s="341">
        <v>690091.26000999974</v>
      </c>
      <c r="O13" s="342">
        <v>0.16776811729384025</v>
      </c>
      <c r="P13" s="341">
        <v>752332.77278999996</v>
      </c>
      <c r="Q13" s="342">
        <v>0.16099438681149722</v>
      </c>
      <c r="R13" s="341">
        <v>696851.39906000008</v>
      </c>
      <c r="S13" s="342">
        <v>0.10446641025278135</v>
      </c>
      <c r="T13" s="341">
        <v>3575611.7970499997</v>
      </c>
      <c r="U13" s="342">
        <v>0.14610087345435321</v>
      </c>
      <c r="V13" s="341">
        <v>0</v>
      </c>
      <c r="W13" s="342">
        <v>0</v>
      </c>
      <c r="X13" s="341">
        <v>0</v>
      </c>
      <c r="Y13" s="342">
        <v>0</v>
      </c>
      <c r="Z13" s="341">
        <v>0</v>
      </c>
      <c r="AA13" s="342">
        <v>0</v>
      </c>
      <c r="AB13" s="341">
        <v>0</v>
      </c>
      <c r="AC13" s="342">
        <v>0</v>
      </c>
      <c r="AD13" s="341">
        <v>0</v>
      </c>
      <c r="AE13" s="342">
        <v>0</v>
      </c>
      <c r="AF13" s="341">
        <v>3827279.1828599996</v>
      </c>
      <c r="AG13" s="342">
        <v>0.13889197446387525</v>
      </c>
      <c r="AH13" s="116"/>
      <c r="AI13" s="75"/>
    </row>
    <row r="14" spans="1:35" ht="19.5">
      <c r="A14" s="1099" t="s">
        <v>405</v>
      </c>
      <c r="B14" s="341">
        <v>76326.067989999996</v>
      </c>
      <c r="C14" s="342">
        <v>0.24048628603068567</v>
      </c>
      <c r="D14" s="341">
        <v>24344.19354</v>
      </c>
      <c r="E14" s="342">
        <v>8.6456817913580203E-2</v>
      </c>
      <c r="F14" s="341">
        <v>124391.88099999999</v>
      </c>
      <c r="G14" s="342">
        <v>0.19220524858235116</v>
      </c>
      <c r="H14" s="341">
        <v>34073.559609999997</v>
      </c>
      <c r="I14" s="342">
        <v>0.15176625088085835</v>
      </c>
      <c r="J14" s="341">
        <v>259135.70213999998</v>
      </c>
      <c r="K14" s="342">
        <v>0.17620433840662511</v>
      </c>
      <c r="L14" s="341">
        <v>3756661.1703399997</v>
      </c>
      <c r="M14" s="342">
        <v>0.41663818323027285</v>
      </c>
      <c r="N14" s="341">
        <v>1075610.1195900002</v>
      </c>
      <c r="O14" s="342">
        <v>0.26149162460513098</v>
      </c>
      <c r="P14" s="341">
        <v>1611874.9486099998</v>
      </c>
      <c r="Q14" s="342">
        <v>0.34493089807310046</v>
      </c>
      <c r="R14" s="341">
        <v>2391662.9819399999</v>
      </c>
      <c r="S14" s="342">
        <v>0.35853906097449345</v>
      </c>
      <c r="T14" s="341">
        <v>8835809.2204799987</v>
      </c>
      <c r="U14" s="342">
        <v>0.36103456361040309</v>
      </c>
      <c r="V14" s="341">
        <v>467237.30644000007</v>
      </c>
      <c r="W14" s="342">
        <v>0.73039499175161493</v>
      </c>
      <c r="X14" s="341">
        <v>123466.12234</v>
      </c>
      <c r="Y14" s="342">
        <v>0.64234516855233792</v>
      </c>
      <c r="Z14" s="341">
        <v>210444.36819000001</v>
      </c>
      <c r="AA14" s="342">
        <v>0.72514812266342321</v>
      </c>
      <c r="AB14" s="341">
        <v>325427.24274999998</v>
      </c>
      <c r="AC14" s="342">
        <v>0.66490314703135078</v>
      </c>
      <c r="AD14" s="341">
        <v>1126575.03972</v>
      </c>
      <c r="AE14" s="342">
        <v>0.69905834453337301</v>
      </c>
      <c r="AF14" s="341">
        <v>10221519.962339999</v>
      </c>
      <c r="AG14" s="342">
        <v>0.37093899393313473</v>
      </c>
      <c r="AH14" s="116"/>
      <c r="AI14" s="75"/>
    </row>
    <row r="15" spans="1:35" ht="19.5">
      <c r="A15" s="1099" t="s">
        <v>406</v>
      </c>
      <c r="B15" s="341">
        <v>0</v>
      </c>
      <c r="C15" s="342">
        <v>0</v>
      </c>
      <c r="D15" s="341">
        <v>0</v>
      </c>
      <c r="E15" s="342">
        <v>0</v>
      </c>
      <c r="F15" s="341">
        <v>158.27375000000001</v>
      </c>
      <c r="G15" s="342">
        <v>2.4455812725278191E-4</v>
      </c>
      <c r="H15" s="341">
        <v>0</v>
      </c>
      <c r="I15" s="342">
        <v>0</v>
      </c>
      <c r="J15" s="341">
        <v>158.27375000000001</v>
      </c>
      <c r="K15" s="342">
        <v>1.0762130102327082E-4</v>
      </c>
      <c r="L15" s="341">
        <v>0</v>
      </c>
      <c r="M15" s="342">
        <v>0</v>
      </c>
      <c r="N15" s="341">
        <v>0</v>
      </c>
      <c r="O15" s="342">
        <v>0</v>
      </c>
      <c r="P15" s="341">
        <v>0</v>
      </c>
      <c r="Q15" s="342">
        <v>0</v>
      </c>
      <c r="R15" s="341">
        <v>0</v>
      </c>
      <c r="S15" s="342">
        <v>0</v>
      </c>
      <c r="T15" s="341">
        <v>0</v>
      </c>
      <c r="U15" s="342">
        <v>0</v>
      </c>
      <c r="V15" s="341">
        <v>0</v>
      </c>
      <c r="W15" s="342">
        <v>0</v>
      </c>
      <c r="X15" s="341">
        <v>0</v>
      </c>
      <c r="Y15" s="342">
        <v>0</v>
      </c>
      <c r="Z15" s="341">
        <v>167.90691000000001</v>
      </c>
      <c r="AA15" s="342">
        <v>5.7857276778624709E-4</v>
      </c>
      <c r="AB15" s="341">
        <v>0</v>
      </c>
      <c r="AC15" s="342">
        <v>0</v>
      </c>
      <c r="AD15" s="341">
        <v>167.90691000000001</v>
      </c>
      <c r="AE15" s="342">
        <v>1.0418899975760778E-4</v>
      </c>
      <c r="AF15" s="341">
        <v>326.18065999999999</v>
      </c>
      <c r="AG15" s="342">
        <v>1.1837097252329496E-5</v>
      </c>
      <c r="AI15" s="75"/>
    </row>
    <row r="16" spans="1:35" ht="19.5">
      <c r="A16" s="1099" t="s">
        <v>407</v>
      </c>
      <c r="B16" s="341">
        <v>2059.6173800000001</v>
      </c>
      <c r="C16" s="342">
        <v>6.489391467477997E-3</v>
      </c>
      <c r="D16" s="341">
        <v>4193.6108400000003</v>
      </c>
      <c r="E16" s="342">
        <v>1.4893335784509054E-2</v>
      </c>
      <c r="F16" s="341">
        <v>15940.542019999999</v>
      </c>
      <c r="G16" s="342">
        <v>2.4630673777587736E-2</v>
      </c>
      <c r="H16" s="341">
        <v>1649.0567400000002</v>
      </c>
      <c r="I16" s="342">
        <v>7.3450253447004165E-3</v>
      </c>
      <c r="J16" s="341">
        <v>23842.826979999998</v>
      </c>
      <c r="K16" s="342">
        <v>1.6212391882168348E-2</v>
      </c>
      <c r="L16" s="341">
        <v>18122.411640000002</v>
      </c>
      <c r="M16" s="342">
        <v>2.0098934450235198E-3</v>
      </c>
      <c r="N16" s="341">
        <v>41704.084659999993</v>
      </c>
      <c r="O16" s="342">
        <v>1.0138681899506652E-2</v>
      </c>
      <c r="P16" s="341">
        <v>30506.959420000003</v>
      </c>
      <c r="Q16" s="342">
        <v>6.5282935995094171E-3</v>
      </c>
      <c r="R16" s="341">
        <v>12167.77209</v>
      </c>
      <c r="S16" s="342">
        <v>1.8240954566941135E-3</v>
      </c>
      <c r="T16" s="341">
        <v>102501.22781</v>
      </c>
      <c r="U16" s="342">
        <v>4.1882395973578419E-3</v>
      </c>
      <c r="V16" s="341">
        <v>6918.2296299999998</v>
      </c>
      <c r="W16" s="342">
        <v>1.0814719209902197E-2</v>
      </c>
      <c r="X16" s="341">
        <v>8818.5630999999994</v>
      </c>
      <c r="Y16" s="342">
        <v>4.5879479273350017E-2</v>
      </c>
      <c r="Z16" s="341">
        <v>13959.462050000002</v>
      </c>
      <c r="AA16" s="342">
        <v>4.8101442609333828E-2</v>
      </c>
      <c r="AB16" s="341">
        <v>13097.986210000001</v>
      </c>
      <c r="AC16" s="342">
        <v>2.6761411175070516E-2</v>
      </c>
      <c r="AD16" s="341">
        <v>42794.240990000006</v>
      </c>
      <c r="AE16" s="342">
        <v>2.6554530508209096E-2</v>
      </c>
      <c r="AF16" s="341">
        <v>169138.29577999999</v>
      </c>
      <c r="AG16" s="342">
        <v>6.1380293247341256E-3</v>
      </c>
      <c r="AI16" s="75"/>
    </row>
    <row r="17" spans="1:35" ht="19.5">
      <c r="A17" s="1100" t="s">
        <v>408</v>
      </c>
      <c r="B17" s="341">
        <v>617.02286000000004</v>
      </c>
      <c r="C17" s="342">
        <v>1.9441003566025793E-3</v>
      </c>
      <c r="D17" s="341">
        <v>1895.7083699999998</v>
      </c>
      <c r="E17" s="342">
        <v>6.7324848158572407E-3</v>
      </c>
      <c r="F17" s="341">
        <v>5478.8455700000004</v>
      </c>
      <c r="G17" s="342">
        <v>8.465688164375965E-3</v>
      </c>
      <c r="H17" s="341">
        <v>0</v>
      </c>
      <c r="I17" s="342">
        <v>0</v>
      </c>
      <c r="J17" s="341">
        <v>7991.5768000000007</v>
      </c>
      <c r="K17" s="342">
        <v>5.4340273888966893E-3</v>
      </c>
      <c r="L17" s="341">
        <v>15898.70716</v>
      </c>
      <c r="M17" s="342">
        <v>1.7632701397589763E-3</v>
      </c>
      <c r="N17" s="341">
        <v>23664.666459999997</v>
      </c>
      <c r="O17" s="342">
        <v>5.753118128641938E-3</v>
      </c>
      <c r="P17" s="341">
        <v>14505.141870000001</v>
      </c>
      <c r="Q17" s="342">
        <v>3.1040073029309145E-3</v>
      </c>
      <c r="R17" s="341">
        <v>18597.879900000004</v>
      </c>
      <c r="S17" s="342">
        <v>2.7880459938605553E-3</v>
      </c>
      <c r="T17" s="341">
        <v>72666.395390000005</v>
      </c>
      <c r="U17" s="342">
        <v>2.9691768681425258E-3</v>
      </c>
      <c r="V17" s="341">
        <v>0</v>
      </c>
      <c r="W17" s="342">
        <v>0</v>
      </c>
      <c r="X17" s="341">
        <v>0</v>
      </c>
      <c r="Y17" s="342">
        <v>0</v>
      </c>
      <c r="Z17" s="341">
        <v>0</v>
      </c>
      <c r="AA17" s="342">
        <v>0</v>
      </c>
      <c r="AB17" s="341">
        <v>0</v>
      </c>
      <c r="AC17" s="342">
        <v>0</v>
      </c>
      <c r="AD17" s="341">
        <v>0</v>
      </c>
      <c r="AE17" s="342">
        <v>0</v>
      </c>
      <c r="AF17" s="341">
        <v>80657.97219</v>
      </c>
      <c r="AG17" s="342">
        <v>2.927078083013008E-3</v>
      </c>
      <c r="AH17" s="116"/>
      <c r="AI17" s="75"/>
    </row>
    <row r="18" spans="1:35" ht="19.5">
      <c r="A18" s="1100" t="s">
        <v>409</v>
      </c>
      <c r="B18" s="341">
        <v>6459.3036600000005</v>
      </c>
      <c r="C18" s="342">
        <v>2.0351814110761385E-2</v>
      </c>
      <c r="D18" s="341">
        <v>2333.9871500000004</v>
      </c>
      <c r="E18" s="342">
        <v>8.2890033596153389E-3</v>
      </c>
      <c r="F18" s="341">
        <v>4621.2286599999998</v>
      </c>
      <c r="G18" s="342">
        <v>7.1405335799302333E-3</v>
      </c>
      <c r="H18" s="341">
        <v>5551.4284200000002</v>
      </c>
      <c r="I18" s="342">
        <v>2.472648845557017E-2</v>
      </c>
      <c r="J18" s="341">
        <v>18965.947889999999</v>
      </c>
      <c r="K18" s="342">
        <v>1.2896263512182898E-2</v>
      </c>
      <c r="L18" s="341">
        <v>4078.6515199999999</v>
      </c>
      <c r="M18" s="342">
        <v>4.5234900947119282E-4</v>
      </c>
      <c r="N18" s="341">
        <v>8571.5274400000017</v>
      </c>
      <c r="O18" s="342">
        <v>2.0838244218894363E-3</v>
      </c>
      <c r="P18" s="341">
        <v>13059.382589999999</v>
      </c>
      <c r="Q18" s="342">
        <v>2.7946240922308769E-3</v>
      </c>
      <c r="R18" s="341">
        <v>7463.7546199999997</v>
      </c>
      <c r="S18" s="342">
        <v>1.1189066323333558E-3</v>
      </c>
      <c r="T18" s="341">
        <v>33173.316169999998</v>
      </c>
      <c r="U18" s="342">
        <v>1.3554744594514061E-3</v>
      </c>
      <c r="V18" s="341">
        <v>0</v>
      </c>
      <c r="W18" s="342">
        <v>0</v>
      </c>
      <c r="X18" s="341">
        <v>0</v>
      </c>
      <c r="Y18" s="342">
        <v>0</v>
      </c>
      <c r="Z18" s="341">
        <v>0</v>
      </c>
      <c r="AA18" s="342">
        <v>0</v>
      </c>
      <c r="AB18" s="341">
        <v>0</v>
      </c>
      <c r="AC18" s="342">
        <v>0</v>
      </c>
      <c r="AD18" s="341">
        <v>0</v>
      </c>
      <c r="AE18" s="342">
        <v>0</v>
      </c>
      <c r="AF18" s="341">
        <v>52139.264060000001</v>
      </c>
      <c r="AG18" s="342">
        <v>1.8921340687185686E-3</v>
      </c>
    </row>
    <row r="19" spans="1:35" ht="19.5">
      <c r="A19" s="1101" t="s">
        <v>410</v>
      </c>
      <c r="B19" s="341">
        <v>0</v>
      </c>
      <c r="C19" s="342">
        <v>0</v>
      </c>
      <c r="D19" s="341">
        <v>0</v>
      </c>
      <c r="E19" s="342">
        <v>0</v>
      </c>
      <c r="F19" s="341">
        <v>46.335500000000003</v>
      </c>
      <c r="G19" s="342">
        <v>7.1595720107227355E-5</v>
      </c>
      <c r="H19" s="341">
        <v>0</v>
      </c>
      <c r="I19" s="342">
        <v>0</v>
      </c>
      <c r="J19" s="341">
        <v>46.335500000000003</v>
      </c>
      <c r="K19" s="342">
        <v>3.1506720435724593E-5</v>
      </c>
      <c r="L19" s="341">
        <v>0</v>
      </c>
      <c r="M19" s="342">
        <v>0</v>
      </c>
      <c r="N19" s="341">
        <v>0</v>
      </c>
      <c r="O19" s="342">
        <v>0</v>
      </c>
      <c r="P19" s="341">
        <v>6003.0619400000005</v>
      </c>
      <c r="Q19" s="342">
        <v>1.2846167427183271E-3</v>
      </c>
      <c r="R19" s="341">
        <v>0</v>
      </c>
      <c r="S19" s="342">
        <v>0</v>
      </c>
      <c r="T19" s="341">
        <v>6003.0619400000005</v>
      </c>
      <c r="U19" s="342">
        <v>2.4528742006002502E-4</v>
      </c>
      <c r="V19" s="341">
        <v>0</v>
      </c>
      <c r="W19" s="342">
        <v>0</v>
      </c>
      <c r="X19" s="341">
        <v>0</v>
      </c>
      <c r="Y19" s="342">
        <v>0</v>
      </c>
      <c r="Z19" s="341">
        <v>0</v>
      </c>
      <c r="AA19" s="342">
        <v>0</v>
      </c>
      <c r="AB19" s="341">
        <v>0</v>
      </c>
      <c r="AC19" s="342">
        <v>0</v>
      </c>
      <c r="AD19" s="341">
        <v>0</v>
      </c>
      <c r="AE19" s="342">
        <v>0</v>
      </c>
      <c r="AF19" s="341">
        <v>6049.3974400000006</v>
      </c>
      <c r="AG19" s="342">
        <v>2.1953265351561029E-4</v>
      </c>
    </row>
    <row r="20" spans="1:35" ht="17.25" customHeight="1">
      <c r="A20" s="1102" t="s">
        <v>411</v>
      </c>
      <c r="B20" s="341">
        <v>27147.950690000001</v>
      </c>
      <c r="C20" s="342">
        <v>8.5537091150007391E-2</v>
      </c>
      <c r="D20" s="341">
        <v>22011.605359999998</v>
      </c>
      <c r="E20" s="342">
        <v>7.8172782904810334E-2</v>
      </c>
      <c r="F20" s="341">
        <v>50639.10484</v>
      </c>
      <c r="G20" s="342">
        <v>7.82454743469949E-2</v>
      </c>
      <c r="H20" s="341">
        <v>15013.043679999999</v>
      </c>
      <c r="I20" s="342">
        <v>6.6869249344746251E-2</v>
      </c>
      <c r="J20" s="341">
        <v>114811.70457</v>
      </c>
      <c r="K20" s="342">
        <v>7.8068441662137958E-2</v>
      </c>
      <c r="L20" s="341">
        <v>643148.33342000004</v>
      </c>
      <c r="M20" s="342">
        <v>7.1329337684035696E-2</v>
      </c>
      <c r="N20" s="341">
        <v>127570.98222999999</v>
      </c>
      <c r="O20" s="342">
        <v>3.1013787234086862E-2</v>
      </c>
      <c r="P20" s="341">
        <v>91653.593439999997</v>
      </c>
      <c r="Q20" s="342">
        <v>1.961328099561848E-2</v>
      </c>
      <c r="R20" s="341">
        <v>82008.655559999999</v>
      </c>
      <c r="S20" s="342">
        <v>1.2294084316349851E-2</v>
      </c>
      <c r="T20" s="341">
        <v>944381.56464999996</v>
      </c>
      <c r="U20" s="342">
        <v>3.8587794005878313E-2</v>
      </c>
      <c r="V20" s="341">
        <v>74329.770870000008</v>
      </c>
      <c r="W20" s="342">
        <v>0.11619383048657461</v>
      </c>
      <c r="X20" s="341">
        <v>15641.416079999999</v>
      </c>
      <c r="Y20" s="342">
        <v>8.137607189636184E-2</v>
      </c>
      <c r="Z20" s="341">
        <v>8203.3955299999998</v>
      </c>
      <c r="AA20" s="342">
        <v>2.8267218168909349E-2</v>
      </c>
      <c r="AB20" s="341">
        <v>15001.583329999999</v>
      </c>
      <c r="AC20" s="342">
        <v>3.065078351240786E-2</v>
      </c>
      <c r="AD20" s="341">
        <v>113176.16580999999</v>
      </c>
      <c r="AE20" s="342">
        <v>7.0227672655908374E-2</v>
      </c>
      <c r="AF20" s="341">
        <v>1172369.4350299998</v>
      </c>
      <c r="AG20" s="342">
        <v>4.2545290754236305E-2</v>
      </c>
    </row>
    <row r="21" spans="1:35" ht="19.5">
      <c r="A21" s="343" t="s">
        <v>412</v>
      </c>
      <c r="B21" s="341">
        <v>132324.72428999998</v>
      </c>
      <c r="C21" s="342">
        <v>0.41692546639119171</v>
      </c>
      <c r="D21" s="341">
        <v>167212.88596000004</v>
      </c>
      <c r="E21" s="342">
        <v>0.59384567455455639</v>
      </c>
      <c r="F21" s="341">
        <v>340329.38778999995</v>
      </c>
      <c r="G21" s="342">
        <v>0.52586305516238896</v>
      </c>
      <c r="H21" s="341">
        <v>120856.86371000001</v>
      </c>
      <c r="I21" s="342">
        <v>0.53830575109923384</v>
      </c>
      <c r="J21" s="341">
        <v>760723.86174999992</v>
      </c>
      <c r="K21" s="342">
        <v>0.51726891996292379</v>
      </c>
      <c r="L21" s="341">
        <v>3064867.1957800002</v>
      </c>
      <c r="M21" s="342">
        <v>0.33991372721438962</v>
      </c>
      <c r="N21" s="341">
        <v>2078759.0969</v>
      </c>
      <c r="O21" s="342">
        <v>0.50536721764785586</v>
      </c>
      <c r="P21" s="341">
        <v>2123160.8985700002</v>
      </c>
      <c r="Q21" s="342">
        <v>0.45434281122675035</v>
      </c>
      <c r="R21" s="341">
        <v>3384515.5485499995</v>
      </c>
      <c r="S21" s="342">
        <v>0.50737960816133598</v>
      </c>
      <c r="T21" s="341">
        <v>10651302.739799999</v>
      </c>
      <c r="U21" s="342">
        <v>0.4352163271738318</v>
      </c>
      <c r="V21" s="341">
        <v>92518.730399999986</v>
      </c>
      <c r="W21" s="342">
        <v>0.1446271870759864</v>
      </c>
      <c r="X21" s="341">
        <v>39688.472450000001</v>
      </c>
      <c r="Y21" s="342">
        <v>0.20648334978299338</v>
      </c>
      <c r="Z21" s="341">
        <v>61074.294479999997</v>
      </c>
      <c r="AA21" s="342">
        <v>0.21044949012453334</v>
      </c>
      <c r="AB21" s="341">
        <v>132557.21307999999</v>
      </c>
      <c r="AC21" s="342">
        <v>0.27083690779479874</v>
      </c>
      <c r="AD21" s="341">
        <v>325838.71040999994</v>
      </c>
      <c r="AE21" s="342">
        <v>0.20218827992205157</v>
      </c>
      <c r="AF21" s="341">
        <v>11737865.311959999</v>
      </c>
      <c r="AG21" s="342">
        <v>0.42596717178883442</v>
      </c>
    </row>
    <row r="22" spans="1:35" ht="19.5">
      <c r="A22" s="1099" t="s">
        <v>413</v>
      </c>
      <c r="B22" s="341">
        <v>58602.864129999987</v>
      </c>
      <c r="C22" s="342">
        <v>0.18464445393978676</v>
      </c>
      <c r="D22" s="341">
        <v>60407.864870000005</v>
      </c>
      <c r="E22" s="342">
        <v>0.21453459795381452</v>
      </c>
      <c r="F22" s="341">
        <v>90421.166340000011</v>
      </c>
      <c r="G22" s="342">
        <v>0.13971508923066953</v>
      </c>
      <c r="H22" s="341">
        <v>24223.242799999996</v>
      </c>
      <c r="I22" s="342">
        <v>0.10789218344108149</v>
      </c>
      <c r="J22" s="341">
        <v>233655.13814</v>
      </c>
      <c r="K22" s="342">
        <v>0.15887833552562483</v>
      </c>
      <c r="L22" s="341">
        <v>1235060.5820499999</v>
      </c>
      <c r="M22" s="342">
        <v>0.13697625996918519</v>
      </c>
      <c r="N22" s="341">
        <v>609676.55667000008</v>
      </c>
      <c r="O22" s="342">
        <v>0.14821849514401192</v>
      </c>
      <c r="P22" s="341">
        <v>668147.25773000007</v>
      </c>
      <c r="Q22" s="342">
        <v>0.14297922667799345</v>
      </c>
      <c r="R22" s="341">
        <v>393297.37249000004</v>
      </c>
      <c r="S22" s="342">
        <v>5.8960008864592517E-2</v>
      </c>
      <c r="T22" s="341">
        <v>2906181.7689399999</v>
      </c>
      <c r="U22" s="342">
        <v>0.11874770499682237</v>
      </c>
      <c r="V22" s="341">
        <v>0</v>
      </c>
      <c r="W22" s="342">
        <v>0</v>
      </c>
      <c r="X22" s="341">
        <v>0</v>
      </c>
      <c r="Y22" s="342">
        <v>0</v>
      </c>
      <c r="Z22" s="341">
        <v>0</v>
      </c>
      <c r="AA22" s="342">
        <v>0</v>
      </c>
      <c r="AB22" s="341">
        <v>0</v>
      </c>
      <c r="AC22" s="342">
        <v>0</v>
      </c>
      <c r="AD22" s="341">
        <v>0</v>
      </c>
      <c r="AE22" s="342">
        <v>0</v>
      </c>
      <c r="AF22" s="341">
        <v>3139836.9070799998</v>
      </c>
      <c r="AG22" s="342">
        <v>0.11394469195555433</v>
      </c>
    </row>
    <row r="23" spans="1:35" ht="19.5">
      <c r="A23" s="1099" t="s">
        <v>414</v>
      </c>
      <c r="B23" s="341">
        <v>37598.320190000006</v>
      </c>
      <c r="C23" s="342">
        <v>0.11846385673463861</v>
      </c>
      <c r="D23" s="341">
        <v>60516.687920000011</v>
      </c>
      <c r="E23" s="342">
        <v>0.21492107592866269</v>
      </c>
      <c r="F23" s="341">
        <v>85546.399229999995</v>
      </c>
      <c r="G23" s="342">
        <v>0.13218279840407912</v>
      </c>
      <c r="H23" s="341">
        <v>48528.367470000005</v>
      </c>
      <c r="I23" s="342">
        <v>0.2161490750185377</v>
      </c>
      <c r="J23" s="341">
        <v>232189.77481000003</v>
      </c>
      <c r="K23" s="342">
        <v>0.15788193335504133</v>
      </c>
      <c r="L23" s="341">
        <v>1041283.7494200001</v>
      </c>
      <c r="M23" s="342">
        <v>0.11548514755891348</v>
      </c>
      <c r="N23" s="341">
        <v>917640.12057999999</v>
      </c>
      <c r="O23" s="342">
        <v>0.22308753103287868</v>
      </c>
      <c r="P23" s="341">
        <v>700915.07743999991</v>
      </c>
      <c r="Q23" s="342">
        <v>0.14999132987508981</v>
      </c>
      <c r="R23" s="341">
        <v>1899724.2724600001</v>
      </c>
      <c r="S23" s="342">
        <v>0.2847915286984814</v>
      </c>
      <c r="T23" s="341">
        <v>4559563.2199000008</v>
      </c>
      <c r="U23" s="342">
        <v>0.18630550708757992</v>
      </c>
      <c r="V23" s="341">
        <v>71796.463019999996</v>
      </c>
      <c r="W23" s="342">
        <v>0.11223371141923583</v>
      </c>
      <c r="X23" s="341">
        <v>23990.044289999998</v>
      </c>
      <c r="Y23" s="342">
        <v>0.12481066669124405</v>
      </c>
      <c r="Z23" s="341">
        <v>50326.362699999998</v>
      </c>
      <c r="AA23" s="342">
        <v>0.17341432201898985</v>
      </c>
      <c r="AB23" s="341">
        <v>27539.856589999999</v>
      </c>
      <c r="AC23" s="342">
        <v>5.6268606035390328E-2</v>
      </c>
      <c r="AD23" s="341">
        <v>173652.72659999999</v>
      </c>
      <c r="AE23" s="342">
        <v>0.10775437347775223</v>
      </c>
      <c r="AF23" s="341">
        <v>4965405.7213100009</v>
      </c>
      <c r="AG23" s="342">
        <v>0.18019459038564628</v>
      </c>
    </row>
    <row r="24" spans="1:35" ht="19.5">
      <c r="A24" s="1099" t="s">
        <v>406</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415</v>
      </c>
      <c r="B25" s="341">
        <v>0</v>
      </c>
      <c r="C25" s="342">
        <v>0</v>
      </c>
      <c r="D25" s="341">
        <v>5301.2926799999996</v>
      </c>
      <c r="E25" s="342">
        <v>1.8827195700209489E-2</v>
      </c>
      <c r="F25" s="341">
        <v>15067.432940000001</v>
      </c>
      <c r="G25" s="342">
        <v>2.3281581325477394E-2</v>
      </c>
      <c r="H25" s="341">
        <v>0</v>
      </c>
      <c r="I25" s="342">
        <v>0</v>
      </c>
      <c r="J25" s="341">
        <v>20368.725620000001</v>
      </c>
      <c r="K25" s="342">
        <v>1.3850109392179238E-2</v>
      </c>
      <c r="L25" s="341">
        <v>0</v>
      </c>
      <c r="M25" s="342">
        <v>0</v>
      </c>
      <c r="N25" s="341">
        <v>59069.464020000007</v>
      </c>
      <c r="O25" s="342">
        <v>1.4360380057628953E-2</v>
      </c>
      <c r="P25" s="341">
        <v>91532.97563999999</v>
      </c>
      <c r="Q25" s="342">
        <v>1.9587469560237911E-2</v>
      </c>
      <c r="R25" s="341">
        <v>0</v>
      </c>
      <c r="S25" s="342">
        <v>0</v>
      </c>
      <c r="T25" s="341">
        <v>150602.43966</v>
      </c>
      <c r="U25" s="342">
        <v>6.1536736165922331E-3</v>
      </c>
      <c r="V25" s="341">
        <v>0</v>
      </c>
      <c r="W25" s="342">
        <v>0</v>
      </c>
      <c r="X25" s="341">
        <v>10474.15927</v>
      </c>
      <c r="Y25" s="342">
        <v>5.449288820462507E-2</v>
      </c>
      <c r="Z25" s="341">
        <v>10747.931779999999</v>
      </c>
      <c r="AA25" s="342">
        <v>3.7035168105543512E-2</v>
      </c>
      <c r="AB25" s="341">
        <v>0</v>
      </c>
      <c r="AC25" s="342">
        <v>0</v>
      </c>
      <c r="AD25" s="341">
        <v>21222.091049999999</v>
      </c>
      <c r="AE25" s="342">
        <v>1.3168656604212297E-2</v>
      </c>
      <c r="AF25" s="341">
        <v>192193.25633</v>
      </c>
      <c r="AG25" s="342">
        <v>6.9746939209090484E-3</v>
      </c>
    </row>
    <row r="26" spans="1:35" ht="19.5">
      <c r="A26" s="1100" t="s">
        <v>408</v>
      </c>
      <c r="B26" s="341">
        <v>4004.5239300000003</v>
      </c>
      <c r="C26" s="342">
        <v>1.2617354890767846E-2</v>
      </c>
      <c r="D26" s="341">
        <v>4558.2804100000003</v>
      </c>
      <c r="E26" s="342">
        <v>1.6188436012836996E-2</v>
      </c>
      <c r="F26" s="341">
        <v>11683.870169999998</v>
      </c>
      <c r="G26" s="342">
        <v>1.8053438475046188E-2</v>
      </c>
      <c r="H26" s="341">
        <v>1676.1174900000001</v>
      </c>
      <c r="I26" s="342">
        <v>7.4655560030915885E-3</v>
      </c>
      <c r="J26" s="341">
        <v>21922.791999999998</v>
      </c>
      <c r="K26" s="342">
        <v>1.4906826919198875E-2</v>
      </c>
      <c r="L26" s="341">
        <v>161215.21800000002</v>
      </c>
      <c r="M26" s="342">
        <v>1.7879817340703437E-2</v>
      </c>
      <c r="N26" s="341">
        <v>132240.02267000001</v>
      </c>
      <c r="O26" s="342">
        <v>3.2148877865688624E-2</v>
      </c>
      <c r="P26" s="341">
        <v>147826.57192000002</v>
      </c>
      <c r="Q26" s="342">
        <v>3.1633938014487141E-2</v>
      </c>
      <c r="R26" s="341">
        <v>72481.577439999994</v>
      </c>
      <c r="S26" s="342">
        <v>1.0865860662444948E-2</v>
      </c>
      <c r="T26" s="341">
        <v>513763.39003000001</v>
      </c>
      <c r="U26" s="342">
        <v>2.0992569745457448E-2</v>
      </c>
      <c r="V26" s="341">
        <v>0</v>
      </c>
      <c r="W26" s="342">
        <v>0</v>
      </c>
      <c r="X26" s="341">
        <v>0</v>
      </c>
      <c r="Y26" s="342">
        <v>0</v>
      </c>
      <c r="Z26" s="341">
        <v>0</v>
      </c>
      <c r="AA26" s="342">
        <v>0</v>
      </c>
      <c r="AB26" s="341">
        <v>0</v>
      </c>
      <c r="AC26" s="342">
        <v>0</v>
      </c>
      <c r="AD26" s="341">
        <v>0</v>
      </c>
      <c r="AE26" s="342">
        <v>0</v>
      </c>
      <c r="AF26" s="341">
        <v>535686.18203000003</v>
      </c>
      <c r="AG26" s="342">
        <v>1.9440053353924146E-2</v>
      </c>
    </row>
    <row r="27" spans="1:35" ht="39">
      <c r="A27" s="1100" t="s">
        <v>416</v>
      </c>
      <c r="B27" s="341">
        <v>18207.426039999998</v>
      </c>
      <c r="C27" s="342">
        <v>5.7367507351638626E-2</v>
      </c>
      <c r="D27" s="341">
        <v>36428.76008</v>
      </c>
      <c r="E27" s="342">
        <v>0.12937436895903265</v>
      </c>
      <c r="F27" s="341">
        <v>134350.77910999997</v>
      </c>
      <c r="G27" s="342">
        <v>0.20759333075821965</v>
      </c>
      <c r="H27" s="341">
        <v>34507.415950000002</v>
      </c>
      <c r="I27" s="342">
        <v>0.15369868033338221</v>
      </c>
      <c r="J27" s="341">
        <v>223494.38117999997</v>
      </c>
      <c r="K27" s="342">
        <v>0.15196933208433119</v>
      </c>
      <c r="L27" s="341">
        <v>501091.99631000008</v>
      </c>
      <c r="M27" s="342">
        <v>5.5574364976582045E-2</v>
      </c>
      <c r="N27" s="341">
        <v>360132.93296000006</v>
      </c>
      <c r="O27" s="342">
        <v>8.7551933547647731E-2</v>
      </c>
      <c r="P27" s="341">
        <v>415926.61584000004</v>
      </c>
      <c r="Q27" s="342">
        <v>8.900562742656587E-2</v>
      </c>
      <c r="R27" s="341">
        <v>899433.52615999989</v>
      </c>
      <c r="S27" s="342">
        <v>0.13483590886906741</v>
      </c>
      <c r="T27" s="341">
        <v>2176585.0712700002</v>
      </c>
      <c r="U27" s="342">
        <v>8.8936103276819417E-2</v>
      </c>
      <c r="V27" s="341">
        <v>4811.5373799999998</v>
      </c>
      <c r="W27" s="342">
        <v>7.5214944451978943E-3</v>
      </c>
      <c r="X27" s="341">
        <v>5224.2688899999994</v>
      </c>
      <c r="Y27" s="342">
        <v>2.7179794887124218E-2</v>
      </c>
      <c r="Z27" s="341">
        <v>0</v>
      </c>
      <c r="AA27" s="342">
        <v>0</v>
      </c>
      <c r="AB27" s="341">
        <v>21775.556490000003</v>
      </c>
      <c r="AC27" s="342">
        <v>4.4491161576422619E-2</v>
      </c>
      <c r="AD27" s="341">
        <v>31811.362760000004</v>
      </c>
      <c r="AE27" s="342">
        <v>1.9739473895927295E-2</v>
      </c>
      <c r="AF27" s="341">
        <v>2431890.8152100001</v>
      </c>
      <c r="AG27" s="342">
        <v>8.8253325892122564E-2</v>
      </c>
    </row>
    <row r="28" spans="1:35" ht="19.5" customHeight="1">
      <c r="A28" s="1101" t="s">
        <v>410</v>
      </c>
      <c r="B28" s="341">
        <v>13911.59</v>
      </c>
      <c r="C28" s="342">
        <v>4.3832293474359893E-2</v>
      </c>
      <c r="D28" s="341">
        <v>0</v>
      </c>
      <c r="E28" s="342">
        <v>0</v>
      </c>
      <c r="F28" s="341">
        <v>3259.74</v>
      </c>
      <c r="G28" s="342">
        <v>5.0368169688971365E-3</v>
      </c>
      <c r="H28" s="341">
        <v>11921.72</v>
      </c>
      <c r="I28" s="342">
        <v>5.310025630314081E-2</v>
      </c>
      <c r="J28" s="341">
        <v>29093.050000000003</v>
      </c>
      <c r="K28" s="342">
        <v>1.9782382686548267E-2</v>
      </c>
      <c r="L28" s="341">
        <v>126215.65</v>
      </c>
      <c r="M28" s="342">
        <v>1.3998137369005421E-2</v>
      </c>
      <c r="N28" s="341">
        <v>0</v>
      </c>
      <c r="O28" s="342">
        <v>0</v>
      </c>
      <c r="P28" s="341">
        <v>98812.4</v>
      </c>
      <c r="Q28" s="342">
        <v>2.114521967237613E-2</v>
      </c>
      <c r="R28" s="341">
        <v>119578.8</v>
      </c>
      <c r="S28" s="342">
        <v>1.7926301066749684E-2</v>
      </c>
      <c r="T28" s="341">
        <v>344606.85</v>
      </c>
      <c r="U28" s="342">
        <v>1.4080768450560419E-2</v>
      </c>
      <c r="V28" s="341">
        <v>15910.73</v>
      </c>
      <c r="W28" s="342">
        <v>2.48719812115527E-2</v>
      </c>
      <c r="X28" s="341">
        <v>0</v>
      </c>
      <c r="Y28" s="342">
        <v>0</v>
      </c>
      <c r="Z28" s="341">
        <v>0</v>
      </c>
      <c r="AA28" s="342">
        <v>0</v>
      </c>
      <c r="AB28" s="341">
        <v>83241.8</v>
      </c>
      <c r="AC28" s="342">
        <v>0.17007714018298578</v>
      </c>
      <c r="AD28" s="341">
        <v>99152.53</v>
      </c>
      <c r="AE28" s="342">
        <v>6.1525775944159762E-2</v>
      </c>
      <c r="AF28" s="341">
        <v>472852.42999999993</v>
      </c>
      <c r="AG28" s="342">
        <v>1.715981628067809E-2</v>
      </c>
    </row>
    <row r="29" spans="1:35" ht="19.5">
      <c r="A29" s="1099" t="s">
        <v>411</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1592</v>
      </c>
      <c r="B30" s="341">
        <v>2883.4183499999999</v>
      </c>
      <c r="C30" s="342">
        <v>9.0850031755216037E-3</v>
      </c>
      <c r="D30" s="341">
        <v>541.67999999999995</v>
      </c>
      <c r="E30" s="342">
        <v>1.9237412424641825E-3</v>
      </c>
      <c r="F30" s="341">
        <v>1162.8</v>
      </c>
      <c r="G30" s="342">
        <v>1.7967110172693499E-3</v>
      </c>
      <c r="H30" s="341">
        <v>1580.8983000000001</v>
      </c>
      <c r="I30" s="342">
        <v>7.0414424193152997E-3</v>
      </c>
      <c r="J30" s="341">
        <v>6168.7966499999993</v>
      </c>
      <c r="K30" s="342">
        <v>0</v>
      </c>
      <c r="L30" s="341">
        <v>82443.679680000001</v>
      </c>
      <c r="M30" s="342">
        <v>9.1435408633312974E-3</v>
      </c>
      <c r="N30" s="341">
        <v>29968.522619999996</v>
      </c>
      <c r="O30" s="342">
        <v>7.2856488835439095E-3</v>
      </c>
      <c r="P30" s="341">
        <v>32182.206839999999</v>
      </c>
      <c r="Q30" s="342">
        <v>6.8867857998960212E-3</v>
      </c>
      <c r="R30" s="341">
        <v>22396.059249999998</v>
      </c>
      <c r="S30" s="342">
        <v>3.357438783666203E-3</v>
      </c>
      <c r="T30" s="341">
        <v>166990.46838999999</v>
      </c>
      <c r="U30" s="342">
        <v>3.9552852359558393E-10</v>
      </c>
      <c r="V30" s="341">
        <v>0</v>
      </c>
      <c r="W30" s="342">
        <v>0</v>
      </c>
      <c r="X30" s="341">
        <v>0</v>
      </c>
      <c r="Y30" s="342">
        <v>0</v>
      </c>
      <c r="Z30" s="341">
        <v>0</v>
      </c>
      <c r="AA30" s="342">
        <v>0</v>
      </c>
      <c r="AB30" s="341">
        <v>0</v>
      </c>
      <c r="AC30" s="342">
        <v>0</v>
      </c>
      <c r="AD30" s="341">
        <v>0</v>
      </c>
      <c r="AE30" s="342">
        <v>0</v>
      </c>
      <c r="AF30" s="341">
        <v>173159.26504</v>
      </c>
      <c r="AG30" s="342">
        <v>3.5128723267207048E-10</v>
      </c>
    </row>
    <row r="31" spans="1:35" ht="19.5">
      <c r="A31" s="343" t="s">
        <v>417</v>
      </c>
      <c r="B31" s="341">
        <v>0</v>
      </c>
      <c r="C31" s="342">
        <v>0</v>
      </c>
      <c r="D31" s="341">
        <v>0</v>
      </c>
      <c r="E31" s="342">
        <v>0</v>
      </c>
      <c r="F31" s="341">
        <v>0</v>
      </c>
      <c r="G31" s="342">
        <v>0</v>
      </c>
      <c r="H31" s="341">
        <v>0</v>
      </c>
      <c r="I31" s="342">
        <v>0</v>
      </c>
      <c r="J31" s="341">
        <v>0</v>
      </c>
      <c r="K31" s="342">
        <v>0</v>
      </c>
      <c r="L31" s="341">
        <v>9.6799999999999994E-3</v>
      </c>
      <c r="M31" s="342">
        <v>1.0735750260127999E-9</v>
      </c>
      <c r="N31" s="341">
        <v>0</v>
      </c>
      <c r="O31" s="342">
        <v>0</v>
      </c>
      <c r="P31" s="341">
        <v>0</v>
      </c>
      <c r="Q31" s="342">
        <v>0</v>
      </c>
      <c r="R31" s="341">
        <v>0</v>
      </c>
      <c r="S31" s="342">
        <v>0</v>
      </c>
      <c r="T31" s="341">
        <v>9.6799999999999994E-3</v>
      </c>
      <c r="U31" s="342">
        <v>3.9552852359558393E-10</v>
      </c>
      <c r="V31" s="341">
        <v>0</v>
      </c>
      <c r="W31" s="342">
        <v>0</v>
      </c>
      <c r="X31" s="341">
        <v>0</v>
      </c>
      <c r="Y31" s="342">
        <v>0</v>
      </c>
      <c r="Z31" s="341">
        <v>0</v>
      </c>
      <c r="AA31" s="342">
        <v>0</v>
      </c>
      <c r="AB31" s="341">
        <v>0</v>
      </c>
      <c r="AC31" s="342">
        <v>0</v>
      </c>
      <c r="AD31" s="341">
        <v>0</v>
      </c>
      <c r="AE31" s="342">
        <v>0</v>
      </c>
      <c r="AF31" s="341">
        <v>9.6799999999999994E-3</v>
      </c>
      <c r="AG31" s="342">
        <v>3.5128723267207048E-10</v>
      </c>
    </row>
    <row r="32" spans="1:35" ht="18">
      <c r="A32" s="336" t="s">
        <v>418</v>
      </c>
      <c r="B32" s="339">
        <v>317626.84479999985</v>
      </c>
      <c r="C32" s="340">
        <v>1.0007708016559254</v>
      </c>
      <c r="D32" s="339">
        <v>290384.29342000012</v>
      </c>
      <c r="E32" s="340">
        <v>1.0312809064685327</v>
      </c>
      <c r="F32" s="339">
        <v>654795.55949000001</v>
      </c>
      <c r="G32" s="340">
        <v>1.0117633262768586</v>
      </c>
      <c r="H32" s="339">
        <v>225814.52420000004</v>
      </c>
      <c r="I32" s="340">
        <v>1.0057952302177702</v>
      </c>
      <c r="J32" s="339">
        <v>1488621.2219100001</v>
      </c>
      <c r="K32" s="340">
        <v>1.0122168245385312</v>
      </c>
      <c r="L32" s="339">
        <v>9029010.3455600105</v>
      </c>
      <c r="M32" s="340">
        <v>1.0013760347731848</v>
      </c>
      <c r="N32" s="339">
        <v>4141796.0052900007</v>
      </c>
      <c r="O32" s="340">
        <v>1.0069122133391213</v>
      </c>
      <c r="P32" s="339">
        <v>4688361.4587100009</v>
      </c>
      <c r="Q32" s="340">
        <v>1.0032792741389214</v>
      </c>
      <c r="R32" s="339">
        <v>6693450.5242499961</v>
      </c>
      <c r="S32" s="340">
        <v>1.003428778956629</v>
      </c>
      <c r="T32" s="339">
        <v>24552618.333810009</v>
      </c>
      <c r="U32" s="340">
        <v>1.0032294297497664</v>
      </c>
      <c r="V32" s="339">
        <v>641240.17663999996</v>
      </c>
      <c r="W32" s="340">
        <v>1.0023998663469755</v>
      </c>
      <c r="X32" s="339">
        <v>192433.46225999997</v>
      </c>
      <c r="Y32" s="340">
        <v>1.0011548302304092</v>
      </c>
      <c r="Z32" s="339">
        <v>296410.28979000001</v>
      </c>
      <c r="AA32" s="340">
        <v>1.0213690536269406</v>
      </c>
      <c r="AB32" s="339">
        <v>490628.47726999992</v>
      </c>
      <c r="AC32" s="340">
        <v>1.0024373368477693</v>
      </c>
      <c r="AD32" s="339">
        <v>1620712.4059599999</v>
      </c>
      <c r="AE32" s="340">
        <v>1.0056787089448456</v>
      </c>
      <c r="AF32" s="339">
        <v>27661951.96168001</v>
      </c>
      <c r="AG32" s="340">
        <v>1.003852330054372</v>
      </c>
    </row>
    <row r="33" spans="1:33" ht="18">
      <c r="A33" s="336" t="s">
        <v>533</v>
      </c>
      <c r="B33" s="339">
        <v>244.63873000000004</v>
      </c>
      <c r="C33" s="340">
        <v>7.7080165592536111E-4</v>
      </c>
      <c r="D33" s="339">
        <v>8807.9628599999996</v>
      </c>
      <c r="E33" s="340">
        <v>3.1280906468532661E-2</v>
      </c>
      <c r="F33" s="339">
        <v>7613.0193799999997</v>
      </c>
      <c r="G33" s="340">
        <v>1.1763326276858509E-2</v>
      </c>
      <c r="H33" s="339">
        <v>1301.1069399999999</v>
      </c>
      <c r="I33" s="340">
        <v>5.7952302177701918E-3</v>
      </c>
      <c r="J33" s="339">
        <v>17966.727910000001</v>
      </c>
      <c r="K33" s="340">
        <v>1.221682453853094E-2</v>
      </c>
      <c r="L33" s="339">
        <v>12407.159519999996</v>
      </c>
      <c r="M33" s="340">
        <v>1.3760347731848095E-3</v>
      </c>
      <c r="N33" s="339">
        <v>28432.446459999999</v>
      </c>
      <c r="O33" s="340">
        <v>6.9122133391212532E-3</v>
      </c>
      <c r="P33" s="339">
        <v>15324.170329999999</v>
      </c>
      <c r="Q33" s="340">
        <v>3.2792741389214165E-3</v>
      </c>
      <c r="R33" s="339">
        <v>22871.939480000001</v>
      </c>
      <c r="S33" s="340">
        <v>3.4287789566290871E-3</v>
      </c>
      <c r="T33" s="339">
        <v>79035.715789999987</v>
      </c>
      <c r="U33" s="340">
        <v>3.2294297497664133E-3</v>
      </c>
      <c r="V33" s="339">
        <v>1535.20643</v>
      </c>
      <c r="W33" s="340">
        <v>2.3998663469755876E-3</v>
      </c>
      <c r="X33" s="339">
        <v>221.97164000000001</v>
      </c>
      <c r="Y33" s="340">
        <v>1.1548302304092502E-3</v>
      </c>
      <c r="Z33" s="339">
        <v>6201.4874600000012</v>
      </c>
      <c r="AA33" s="340">
        <v>2.1369053626940689E-2</v>
      </c>
      <c r="AB33" s="339">
        <v>1192.9193200000002</v>
      </c>
      <c r="AC33" s="340">
        <v>2.4373368477691752E-3</v>
      </c>
      <c r="AD33" s="339">
        <v>9151.5848500000011</v>
      </c>
      <c r="AE33" s="340">
        <v>5.6787089448455527E-3</v>
      </c>
      <c r="AF33" s="339">
        <v>106154.02854999999</v>
      </c>
      <c r="AG33" s="340">
        <v>3.8523300543720513E-3</v>
      </c>
    </row>
    <row r="34" spans="1:33" ht="22.5" customHeight="1">
      <c r="A34" s="832" t="s">
        <v>420</v>
      </c>
      <c r="B34" s="833">
        <v>317382.20606999984</v>
      </c>
      <c r="C34" s="834">
        <v>1</v>
      </c>
      <c r="D34" s="833">
        <v>281576.33056000015</v>
      </c>
      <c r="E34" s="834">
        <v>1</v>
      </c>
      <c r="F34" s="894">
        <v>647182.54011000006</v>
      </c>
      <c r="G34" s="834">
        <v>1</v>
      </c>
      <c r="H34" s="833">
        <v>224513.41726000005</v>
      </c>
      <c r="I34" s="834">
        <v>1</v>
      </c>
      <c r="J34" s="833">
        <v>1470654.4939999999</v>
      </c>
      <c r="K34" s="834">
        <v>1</v>
      </c>
      <c r="L34" s="833">
        <v>9016603.1860400103</v>
      </c>
      <c r="M34" s="834">
        <v>1</v>
      </c>
      <c r="N34" s="833">
        <v>4113363.5588300009</v>
      </c>
      <c r="O34" s="834">
        <v>1</v>
      </c>
      <c r="P34" s="894">
        <v>4673037.2883800007</v>
      </c>
      <c r="Q34" s="834">
        <v>1</v>
      </c>
      <c r="R34" s="833">
        <v>6670578.5847699968</v>
      </c>
      <c r="S34" s="834">
        <v>1</v>
      </c>
      <c r="T34" s="833">
        <v>24473582.618020009</v>
      </c>
      <c r="U34" s="834">
        <v>1</v>
      </c>
      <c r="V34" s="833">
        <v>639704.97021000006</v>
      </c>
      <c r="W34" s="834">
        <v>1</v>
      </c>
      <c r="X34" s="833">
        <v>192211.49061999997</v>
      </c>
      <c r="Y34" s="834">
        <v>1</v>
      </c>
      <c r="Z34" s="894">
        <v>290208.80233000003</v>
      </c>
      <c r="AA34" s="834">
        <v>1</v>
      </c>
      <c r="AB34" s="833">
        <v>489435.55794999993</v>
      </c>
      <c r="AC34" s="834">
        <v>1</v>
      </c>
      <c r="AD34" s="833">
        <v>1611560.8211099999</v>
      </c>
      <c r="AE34" s="834">
        <v>1</v>
      </c>
      <c r="AF34" s="833">
        <v>27555797.933130007</v>
      </c>
      <c r="AG34" s="834">
        <v>1</v>
      </c>
    </row>
    <row r="35" spans="1:33" ht="19.5">
      <c r="A35" s="345" t="s">
        <v>421</v>
      </c>
      <c r="B35" s="341">
        <v>-20.844470000000001</v>
      </c>
      <c r="C35" s="342">
        <v>-6.5676240196662689E-5</v>
      </c>
      <c r="D35" s="341">
        <v>158.93507</v>
      </c>
      <c r="E35" s="342">
        <v>5.6444755027494436E-4</v>
      </c>
      <c r="F35" s="341">
        <v>215.47686999999999</v>
      </c>
      <c r="G35" s="342">
        <v>3.3294604944591972E-4</v>
      </c>
      <c r="H35" s="341">
        <v>357.13289000000003</v>
      </c>
      <c r="I35" s="342">
        <v>1.5906973149244735E-3</v>
      </c>
      <c r="J35" s="341">
        <v>710.70036000000005</v>
      </c>
      <c r="K35" s="342">
        <v>4.832544713252004E-4</v>
      </c>
      <c r="L35" s="341">
        <v>-1890.8673800000004</v>
      </c>
      <c r="M35" s="342">
        <v>-2.0970950378824954E-4</v>
      </c>
      <c r="N35" s="341">
        <v>1674.3876699999998</v>
      </c>
      <c r="O35" s="342">
        <v>4.0706046184652353E-4</v>
      </c>
      <c r="P35" s="341">
        <v>2.6895799999999999</v>
      </c>
      <c r="Q35" s="342">
        <v>5.7555286509010393E-7</v>
      </c>
      <c r="R35" s="341">
        <v>9122.3321599999999</v>
      </c>
      <c r="S35" s="342">
        <v>1.3675473640064374E-3</v>
      </c>
      <c r="T35" s="341">
        <v>8908.5420299999987</v>
      </c>
      <c r="U35" s="338">
        <v>3.6400645418544484E-4</v>
      </c>
      <c r="V35" s="341">
        <v>0</v>
      </c>
      <c r="W35" s="342">
        <v>0</v>
      </c>
      <c r="X35" s="341">
        <v>0</v>
      </c>
      <c r="Y35" s="342">
        <v>0</v>
      </c>
      <c r="Z35" s="341">
        <v>0</v>
      </c>
      <c r="AA35" s="342">
        <v>0</v>
      </c>
      <c r="AB35" s="341">
        <v>0</v>
      </c>
      <c r="AC35" s="342">
        <v>0</v>
      </c>
      <c r="AD35" s="341">
        <v>0</v>
      </c>
      <c r="AE35" s="342">
        <v>0</v>
      </c>
      <c r="AF35" s="341">
        <v>9619.2423899999994</v>
      </c>
      <c r="AG35" s="342">
        <v>3.4908233880010051E-4</v>
      </c>
    </row>
    <row r="36" spans="1:33" ht="28.5">
      <c r="A36" s="345" t="s">
        <v>422</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534</v>
      </c>
    </row>
    <row r="38" spans="1:33" ht="12.75" customHeight="1">
      <c r="A38" s="22"/>
    </row>
    <row r="39" spans="1:33" ht="12.75" customHeight="1">
      <c r="A39" s="569" t="s">
        <v>81</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760</v>
      </c>
    </row>
    <row r="53" spans="16:33" ht="12.75" customHeight="1">
      <c r="P53" s="905"/>
      <c r="Q53" s="906"/>
      <c r="R53" s="178"/>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620</v>
      </c>
      <c r="J1" s="121" t="str">
        <f>Naslovnica!A20</f>
        <v>Veljača 2026.</v>
      </c>
    </row>
    <row r="2" spans="1:17" ht="12.75" customHeight="1">
      <c r="A2" s="486" t="s">
        <v>863</v>
      </c>
      <c r="I2" s="477"/>
      <c r="J2" s="488" t="str">
        <f>Naslovnica!A24</f>
        <v>February 2026</v>
      </c>
    </row>
    <row r="3" spans="1:17" ht="12.75" customHeight="1"/>
    <row r="4" spans="1:17" ht="33.75">
      <c r="A4" s="801" t="s">
        <v>518</v>
      </c>
      <c r="B4" s="802" t="s">
        <v>33</v>
      </c>
      <c r="C4" s="802" t="s">
        <v>34</v>
      </c>
      <c r="D4" s="802" t="s">
        <v>198</v>
      </c>
      <c r="E4" s="802" t="s">
        <v>199</v>
      </c>
      <c r="F4" s="802" t="s">
        <v>35</v>
      </c>
      <c r="G4" s="802" t="s">
        <v>36</v>
      </c>
      <c r="H4" s="802" t="s">
        <v>37</v>
      </c>
      <c r="I4" s="802" t="s">
        <v>38</v>
      </c>
      <c r="J4" s="802" t="s">
        <v>399</v>
      </c>
      <c r="N4" s="994"/>
    </row>
    <row r="5" spans="1:17" ht="21.75">
      <c r="A5" s="651" t="s">
        <v>519</v>
      </c>
      <c r="B5" s="652">
        <v>60001</v>
      </c>
      <c r="C5" s="652">
        <v>122437</v>
      </c>
      <c r="D5" s="652">
        <v>7921</v>
      </c>
      <c r="E5" s="652">
        <v>3621</v>
      </c>
      <c r="F5" s="652">
        <v>39890</v>
      </c>
      <c r="G5" s="652">
        <v>45812</v>
      </c>
      <c r="H5" s="652">
        <v>54453</v>
      </c>
      <c r="I5" s="652">
        <v>112578</v>
      </c>
      <c r="J5" s="652">
        <v>446713</v>
      </c>
      <c r="K5" s="51"/>
    </row>
    <row r="6" spans="1:17" ht="22.5">
      <c r="A6" s="684" t="s">
        <v>520</v>
      </c>
      <c r="B6" s="346">
        <v>0.13431666416692598</v>
      </c>
      <c r="C6" s="346">
        <v>0.27408425543917458</v>
      </c>
      <c r="D6" s="346">
        <v>1.773174275205781E-2</v>
      </c>
      <c r="E6" s="346">
        <v>8.1058755845475738E-3</v>
      </c>
      <c r="F6" s="346">
        <v>8.9296707281856583E-2</v>
      </c>
      <c r="G6" s="346">
        <v>0.10255354108790207</v>
      </c>
      <c r="H6" s="346">
        <v>0.12189705694707788</v>
      </c>
      <c r="I6" s="346">
        <v>0.25201415674045752</v>
      </c>
      <c r="J6" s="346">
        <v>1</v>
      </c>
      <c r="K6" s="51"/>
    </row>
    <row r="7" spans="1:17" ht="21.75">
      <c r="A7" s="765" t="s">
        <v>852</v>
      </c>
      <c r="B7" s="766">
        <v>405</v>
      </c>
      <c r="C7" s="766">
        <v>968</v>
      </c>
      <c r="D7" s="766">
        <v>229</v>
      </c>
      <c r="E7" s="766">
        <v>48</v>
      </c>
      <c r="F7" s="766">
        <v>180</v>
      </c>
      <c r="G7" s="766">
        <v>1254</v>
      </c>
      <c r="H7" s="766">
        <v>412</v>
      </c>
      <c r="I7" s="766">
        <v>665</v>
      </c>
      <c r="J7" s="766">
        <v>4161</v>
      </c>
      <c r="K7" s="51"/>
    </row>
    <row r="8" spans="1:17" ht="22.5">
      <c r="A8" s="77" t="s">
        <v>521</v>
      </c>
      <c r="B8" s="198">
        <v>305</v>
      </c>
      <c r="C8" s="198">
        <v>32</v>
      </c>
      <c r="D8" s="198">
        <v>4</v>
      </c>
      <c r="E8" s="198">
        <v>3</v>
      </c>
      <c r="F8" s="198">
        <v>33</v>
      </c>
      <c r="G8" s="198">
        <v>14</v>
      </c>
      <c r="H8" s="198">
        <v>143</v>
      </c>
      <c r="I8" s="198">
        <v>174</v>
      </c>
      <c r="J8" s="198">
        <v>708</v>
      </c>
      <c r="K8" s="51"/>
    </row>
    <row r="9" spans="1:17" ht="22.5">
      <c r="A9" s="684" t="s">
        <v>604</v>
      </c>
      <c r="B9" s="199">
        <v>17</v>
      </c>
      <c r="C9" s="199">
        <v>10</v>
      </c>
      <c r="D9" s="199">
        <v>1</v>
      </c>
      <c r="E9" s="199">
        <v>1</v>
      </c>
      <c r="F9" s="199">
        <v>10</v>
      </c>
      <c r="G9" s="199">
        <v>7</v>
      </c>
      <c r="H9" s="199">
        <v>10</v>
      </c>
      <c r="I9" s="199">
        <v>11</v>
      </c>
      <c r="J9" s="199">
        <v>67</v>
      </c>
    </row>
    <row r="10" spans="1:17" ht="22.5">
      <c r="A10" s="684" t="s">
        <v>762</v>
      </c>
      <c r="B10" s="199">
        <v>49</v>
      </c>
      <c r="C10" s="199">
        <v>132</v>
      </c>
      <c r="D10" s="199">
        <v>1</v>
      </c>
      <c r="E10" s="199">
        <v>0</v>
      </c>
      <c r="F10" s="199">
        <v>24</v>
      </c>
      <c r="G10" s="199">
        <v>36</v>
      </c>
      <c r="H10" s="199">
        <v>75</v>
      </c>
      <c r="I10" s="199">
        <v>75</v>
      </c>
      <c r="J10" s="199">
        <v>392</v>
      </c>
    </row>
    <row r="11" spans="1:17" ht="32.25">
      <c r="A11" s="765" t="s">
        <v>853</v>
      </c>
      <c r="B11" s="766">
        <v>371</v>
      </c>
      <c r="C11" s="766">
        <v>174</v>
      </c>
      <c r="D11" s="766">
        <v>6</v>
      </c>
      <c r="E11" s="766">
        <v>4</v>
      </c>
      <c r="F11" s="766">
        <v>67</v>
      </c>
      <c r="G11" s="766">
        <v>57</v>
      </c>
      <c r="H11" s="766">
        <v>228</v>
      </c>
      <c r="I11" s="766">
        <v>260</v>
      </c>
      <c r="J11" s="766">
        <v>1167</v>
      </c>
      <c r="M11" s="242"/>
      <c r="N11" s="242"/>
      <c r="O11" s="242"/>
      <c r="P11" s="242"/>
      <c r="Q11" s="242"/>
    </row>
    <row r="12" spans="1:17" ht="21.75">
      <c r="A12" s="651" t="s">
        <v>522</v>
      </c>
      <c r="B12" s="652">
        <v>60035</v>
      </c>
      <c r="C12" s="652">
        <v>123231</v>
      </c>
      <c r="D12" s="652">
        <v>8144</v>
      </c>
      <c r="E12" s="652">
        <v>3665</v>
      </c>
      <c r="F12" s="652">
        <v>40003</v>
      </c>
      <c r="G12" s="652">
        <v>47009</v>
      </c>
      <c r="H12" s="652">
        <v>54637</v>
      </c>
      <c r="I12" s="652">
        <v>112983</v>
      </c>
      <c r="J12" s="652">
        <v>449707</v>
      </c>
      <c r="M12" s="242"/>
      <c r="N12" s="242"/>
      <c r="O12" s="242"/>
      <c r="P12" s="242"/>
      <c r="Q12" s="242"/>
    </row>
    <row r="13" spans="1:17" s="242" customFormat="1" ht="22.5">
      <c r="A13" s="985" t="s">
        <v>607</v>
      </c>
      <c r="B13" s="986">
        <v>34</v>
      </c>
      <c r="C13" s="986">
        <v>794</v>
      </c>
      <c r="D13" s="986">
        <v>223</v>
      </c>
      <c r="E13" s="986">
        <v>44</v>
      </c>
      <c r="F13" s="986">
        <v>113</v>
      </c>
      <c r="G13" s="986">
        <v>1197</v>
      </c>
      <c r="H13" s="986">
        <v>184</v>
      </c>
      <c r="I13" s="986">
        <v>405</v>
      </c>
      <c r="J13" s="986">
        <v>2994</v>
      </c>
    </row>
    <row r="14" spans="1:17" s="242" customFormat="1" ht="22.5">
      <c r="A14" s="822" t="s">
        <v>1146</v>
      </c>
      <c r="B14" s="987">
        <v>5.6665722237969618E-4</v>
      </c>
      <c r="C14" s="987">
        <v>6.4849677793477056E-3</v>
      </c>
      <c r="D14" s="987">
        <v>2.815301098346179E-2</v>
      </c>
      <c r="E14" s="987">
        <v>1.2151339409003148E-2</v>
      </c>
      <c r="F14" s="987">
        <v>2.8327901729756633E-3</v>
      </c>
      <c r="G14" s="987">
        <v>2.6128525277219872E-2</v>
      </c>
      <c r="H14" s="987">
        <v>3.379060841459669E-3</v>
      </c>
      <c r="I14" s="987">
        <v>3.5975057293609058E-3</v>
      </c>
      <c r="J14" s="987">
        <v>6.7022898370989736E-3</v>
      </c>
    </row>
    <row r="15" spans="1:17" ht="21.75" customHeight="1">
      <c r="A15" s="684" t="s">
        <v>523</v>
      </c>
      <c r="B15" s="346">
        <v>0.13349803316381556</v>
      </c>
      <c r="C15" s="346">
        <v>0.27402508744582582</v>
      </c>
      <c r="D15" s="346">
        <v>1.8109569119448887E-2</v>
      </c>
      <c r="E15" s="346">
        <v>8.1497508377677014E-3</v>
      </c>
      <c r="F15" s="346">
        <v>8.8953474150947176E-2</v>
      </c>
      <c r="G15" s="346">
        <v>0.10453250672104281</v>
      </c>
      <c r="H15" s="346">
        <v>0.12149466207997651</v>
      </c>
      <c r="I15" s="346">
        <v>0.25123691648117552</v>
      </c>
      <c r="J15" s="346">
        <v>1</v>
      </c>
      <c r="M15" s="242"/>
      <c r="N15" s="242"/>
      <c r="O15" s="242"/>
      <c r="P15" s="242"/>
      <c r="Q15" s="242"/>
    </row>
    <row r="16" spans="1:17" ht="12.75" customHeight="1">
      <c r="A16" s="21" t="s">
        <v>871</v>
      </c>
      <c r="M16" s="242"/>
      <c r="N16" s="242"/>
      <c r="O16" s="242"/>
      <c r="P16" s="242"/>
      <c r="Q16" s="242"/>
    </row>
    <row r="17" spans="1:10" ht="12.75" customHeight="1">
      <c r="A17" s="28" t="s">
        <v>524</v>
      </c>
    </row>
    <row r="18" spans="1:10" ht="12.75" customHeight="1"/>
    <row r="19" spans="1:10" ht="12.75" customHeight="1"/>
    <row r="20" spans="1:10">
      <c r="A20" s="120" t="s">
        <v>622</v>
      </c>
      <c r="B20" s="242"/>
      <c r="C20" s="242"/>
      <c r="D20" s="242"/>
      <c r="E20" s="242"/>
      <c r="F20" s="242"/>
      <c r="G20" s="690"/>
      <c r="H20" s="690" t="s">
        <v>43</v>
      </c>
      <c r="I20" s="262"/>
      <c r="J20" s="653" t="s">
        <v>1667</v>
      </c>
    </row>
    <row r="21" spans="1:10">
      <c r="A21" s="486" t="s">
        <v>621</v>
      </c>
      <c r="B21" s="242"/>
      <c r="C21" s="242"/>
      <c r="D21" s="242"/>
      <c r="E21" s="242"/>
      <c r="F21" s="242"/>
      <c r="G21" s="500"/>
      <c r="H21" s="500" t="s">
        <v>44</v>
      </c>
      <c r="I21" s="654"/>
      <c r="J21" s="488" t="s">
        <v>1668</v>
      </c>
    </row>
    <row r="22" spans="1:10">
      <c r="A22" s="242"/>
      <c r="B22" s="242"/>
      <c r="C22" s="242"/>
      <c r="D22" s="242"/>
      <c r="E22" s="242"/>
      <c r="F22" s="242"/>
      <c r="G22" s="242"/>
      <c r="H22" s="242"/>
      <c r="I22" s="242"/>
      <c r="J22" s="242"/>
    </row>
    <row r="23" spans="1:10" ht="24" customHeight="1">
      <c r="A23" s="661"/>
      <c r="B23" s="662"/>
      <c r="C23" s="662" t="s">
        <v>1665</v>
      </c>
      <c r="D23" s="662"/>
      <c r="E23" s="1172" t="s">
        <v>595</v>
      </c>
      <c r="F23" s="1176"/>
      <c r="G23" s="1176"/>
      <c r="H23" s="1177"/>
      <c r="I23" s="1178"/>
      <c r="J23" s="1178"/>
    </row>
    <row r="24" spans="1:10" ht="23.25">
      <c r="A24" s="661"/>
      <c r="B24" s="663"/>
      <c r="C24" s="664" t="s">
        <v>1666</v>
      </c>
      <c r="D24" s="663"/>
      <c r="E24" s="1179" t="s">
        <v>505</v>
      </c>
      <c r="F24" s="1179"/>
      <c r="G24" s="982" t="s">
        <v>506</v>
      </c>
      <c r="H24" s="1180"/>
      <c r="I24" s="1180"/>
      <c r="J24" s="285"/>
    </row>
    <row r="25" spans="1:10" ht="21.75">
      <c r="A25" s="681" t="s">
        <v>507</v>
      </c>
      <c r="B25" s="681" t="s">
        <v>508</v>
      </c>
      <c r="C25" s="681" t="s">
        <v>509</v>
      </c>
      <c r="D25" s="681" t="s">
        <v>510</v>
      </c>
      <c r="E25" s="681" t="s">
        <v>508</v>
      </c>
      <c r="F25" s="681" t="s">
        <v>509</v>
      </c>
      <c r="G25" s="982" t="s">
        <v>510</v>
      </c>
      <c r="H25" s="286"/>
      <c r="I25" s="286"/>
      <c r="J25" s="286"/>
    </row>
    <row r="26" spans="1:10">
      <c r="A26" s="76" t="s">
        <v>6</v>
      </c>
      <c r="B26" s="347">
        <v>1323</v>
      </c>
      <c r="C26" s="347">
        <v>1271</v>
      </c>
      <c r="D26" s="347">
        <v>2594</v>
      </c>
      <c r="E26" s="347">
        <v>113</v>
      </c>
      <c r="F26" s="347">
        <v>73</v>
      </c>
      <c r="G26" s="346">
        <v>7.72425249169435E-2</v>
      </c>
      <c r="H26" s="287"/>
      <c r="I26" s="287"/>
      <c r="J26" s="288"/>
    </row>
    <row r="27" spans="1:10">
      <c r="A27" s="76" t="s">
        <v>7</v>
      </c>
      <c r="B27" s="347">
        <v>7471</v>
      </c>
      <c r="C27" s="347">
        <v>4476</v>
      </c>
      <c r="D27" s="347">
        <v>11947</v>
      </c>
      <c r="E27" s="347">
        <v>336</v>
      </c>
      <c r="F27" s="347">
        <v>269</v>
      </c>
      <c r="G27" s="346">
        <v>5.3341562334685344E-2</v>
      </c>
      <c r="H27" s="287"/>
      <c r="I27" s="287"/>
      <c r="J27" s="288"/>
    </row>
    <row r="28" spans="1:10">
      <c r="A28" s="76" t="s">
        <v>8</v>
      </c>
      <c r="B28" s="347">
        <v>15348</v>
      </c>
      <c r="C28" s="347">
        <v>11334</v>
      </c>
      <c r="D28" s="347">
        <v>26682</v>
      </c>
      <c r="E28" s="347">
        <v>468</v>
      </c>
      <c r="F28" s="347">
        <v>549</v>
      </c>
      <c r="G28" s="346">
        <v>3.9625949736995958E-2</v>
      </c>
      <c r="H28" s="287"/>
      <c r="I28" s="287"/>
      <c r="J28" s="288"/>
    </row>
    <row r="29" spans="1:10">
      <c r="A29" s="76" t="s">
        <v>9</v>
      </c>
      <c r="B29" s="347">
        <v>20741</v>
      </c>
      <c r="C29" s="347">
        <v>15480</v>
      </c>
      <c r="D29" s="347">
        <v>36221</v>
      </c>
      <c r="E29" s="347">
        <v>477</v>
      </c>
      <c r="F29" s="347">
        <v>562</v>
      </c>
      <c r="G29" s="346">
        <v>2.9532147120686636E-2</v>
      </c>
      <c r="H29" s="287"/>
      <c r="I29" s="287"/>
      <c r="J29" s="288"/>
    </row>
    <row r="30" spans="1:10">
      <c r="A30" s="76" t="s">
        <v>10</v>
      </c>
      <c r="B30" s="347">
        <v>27321</v>
      </c>
      <c r="C30" s="347">
        <v>21575</v>
      </c>
      <c r="D30" s="347">
        <v>48896</v>
      </c>
      <c r="E30" s="347">
        <v>466</v>
      </c>
      <c r="F30" s="347">
        <v>319</v>
      </c>
      <c r="G30" s="346">
        <v>1.631643491093504E-2</v>
      </c>
      <c r="H30" s="287"/>
      <c r="I30" s="287"/>
      <c r="J30" s="288"/>
    </row>
    <row r="31" spans="1:10">
      <c r="A31" s="76" t="s">
        <v>11</v>
      </c>
      <c r="B31" s="347">
        <v>33179</v>
      </c>
      <c r="C31" s="347">
        <v>28615</v>
      </c>
      <c r="D31" s="347">
        <v>61794</v>
      </c>
      <c r="E31" s="347">
        <v>375</v>
      </c>
      <c r="F31" s="347">
        <v>401</v>
      </c>
      <c r="G31" s="346">
        <v>1.2717558753154723E-2</v>
      </c>
      <c r="H31" s="287"/>
      <c r="I31" s="287"/>
      <c r="J31" s="288"/>
    </row>
    <row r="32" spans="1:10">
      <c r="A32" s="76" t="s">
        <v>12</v>
      </c>
      <c r="B32" s="347">
        <v>33555</v>
      </c>
      <c r="C32" s="347">
        <v>32182</v>
      </c>
      <c r="D32" s="347">
        <v>65737</v>
      </c>
      <c r="E32" s="347">
        <v>700</v>
      </c>
      <c r="F32" s="347">
        <v>580</v>
      </c>
      <c r="G32" s="346">
        <v>1.9858200040336893E-2</v>
      </c>
      <c r="H32" s="287"/>
      <c r="I32" s="287"/>
      <c r="J32" s="288"/>
    </row>
    <row r="33" spans="1:10">
      <c r="A33" s="76" t="s">
        <v>39</v>
      </c>
      <c r="B33" s="347">
        <v>52170</v>
      </c>
      <c r="C33" s="347">
        <v>57160</v>
      </c>
      <c r="D33" s="347">
        <v>109330</v>
      </c>
      <c r="E33" s="347">
        <v>911</v>
      </c>
      <c r="F33" s="347">
        <v>1028</v>
      </c>
      <c r="G33" s="346">
        <v>1.8055516756525281E-2</v>
      </c>
      <c r="H33" s="287"/>
      <c r="I33" s="287"/>
      <c r="J33" s="288"/>
    </row>
    <row r="34" spans="1:10">
      <c r="A34" s="76" t="s">
        <v>40</v>
      </c>
      <c r="B34" s="347">
        <v>28671</v>
      </c>
      <c r="C34" s="347">
        <v>30807</v>
      </c>
      <c r="D34" s="347">
        <v>59478</v>
      </c>
      <c r="E34" s="347">
        <v>480</v>
      </c>
      <c r="F34" s="347">
        <v>551</v>
      </c>
      <c r="G34" s="346">
        <v>1.7639913083648429E-2</v>
      </c>
      <c r="H34" s="287"/>
      <c r="I34" s="287"/>
      <c r="J34" s="288"/>
    </row>
    <row r="35" spans="1:10">
      <c r="A35" s="76" t="s">
        <v>41</v>
      </c>
      <c r="B35" s="347">
        <v>8914</v>
      </c>
      <c r="C35" s="347">
        <v>10750</v>
      </c>
      <c r="D35" s="347">
        <v>19664</v>
      </c>
      <c r="E35" s="347">
        <v>153</v>
      </c>
      <c r="F35" s="347">
        <v>147</v>
      </c>
      <c r="G35" s="346">
        <v>1.5492666804379329E-2</v>
      </c>
      <c r="H35" s="287"/>
      <c r="I35" s="287"/>
      <c r="J35" s="288"/>
    </row>
    <row r="36" spans="1:10">
      <c r="A36" s="76" t="s">
        <v>42</v>
      </c>
      <c r="B36" s="347">
        <v>763</v>
      </c>
      <c r="C36" s="347">
        <v>1001</v>
      </c>
      <c r="D36" s="347">
        <v>1764</v>
      </c>
      <c r="E36" s="347">
        <v>9</v>
      </c>
      <c r="F36" s="347">
        <v>10</v>
      </c>
      <c r="G36" s="346">
        <v>1.0888252148997024E-2</v>
      </c>
      <c r="H36" s="287"/>
      <c r="I36" s="287"/>
      <c r="J36" s="288"/>
    </row>
    <row r="37" spans="1:10" ht="24">
      <c r="A37" s="895" t="s">
        <v>511</v>
      </c>
      <c r="B37" s="826">
        <v>229456</v>
      </c>
      <c r="C37" s="826">
        <v>214651</v>
      </c>
      <c r="D37" s="826">
        <v>444107</v>
      </c>
      <c r="E37" s="826">
        <v>4488</v>
      </c>
      <c r="F37" s="826">
        <v>4489</v>
      </c>
      <c r="G37" s="988">
        <v>2.0630616137705893E-2</v>
      </c>
      <c r="H37" s="289"/>
      <c r="I37" s="289"/>
      <c r="J37" s="290"/>
    </row>
    <row r="38" spans="1:10">
      <c r="A38" s="21" t="s">
        <v>871</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623</v>
      </c>
      <c r="I1" s="121" t="str">
        <f>Naslovnica!A20</f>
        <v>Veljača 2026.</v>
      </c>
    </row>
    <row r="2" spans="1:10">
      <c r="A2" s="512" t="s">
        <v>864</v>
      </c>
      <c r="I2" s="488" t="str">
        <f>Naslovnica!A24</f>
        <v>February 2026</v>
      </c>
    </row>
    <row r="3" spans="1:10" ht="12.75" customHeight="1"/>
    <row r="4" spans="1:10" ht="12.75" customHeight="1">
      <c r="F4" s="284"/>
      <c r="I4" s="13" t="s">
        <v>1241</v>
      </c>
    </row>
    <row r="5" spans="1:10" s="242" customFormat="1" ht="22.35" customHeight="1">
      <c r="A5" s="1182" t="s">
        <v>990</v>
      </c>
      <c r="B5" s="1186" t="s">
        <v>968</v>
      </c>
      <c r="C5" s="1186"/>
      <c r="D5" s="1186"/>
      <c r="E5" s="1186"/>
      <c r="F5" s="1184" t="s">
        <v>970</v>
      </c>
      <c r="G5" s="1181" t="s">
        <v>967</v>
      </c>
      <c r="H5" s="1182" t="s">
        <v>969</v>
      </c>
      <c r="I5" s="1182" t="s">
        <v>971</v>
      </c>
      <c r="J5" s="815"/>
    </row>
    <row r="6" spans="1:10" s="242" customFormat="1" ht="72">
      <c r="A6" s="1182"/>
      <c r="B6" s="816" t="s">
        <v>963</v>
      </c>
      <c r="C6" s="816" t="s">
        <v>964</v>
      </c>
      <c r="D6" s="816" t="s">
        <v>965</v>
      </c>
      <c r="E6" s="816" t="s">
        <v>966</v>
      </c>
      <c r="F6" s="1184"/>
      <c r="G6" s="1181"/>
      <c r="H6" s="1182"/>
      <c r="I6" s="1182"/>
      <c r="J6" s="815"/>
    </row>
    <row r="7" spans="1:10" s="242" customFormat="1">
      <c r="A7" s="813" t="s">
        <v>929</v>
      </c>
      <c r="B7" s="819">
        <v>0</v>
      </c>
      <c r="C7" s="819">
        <v>1285.54946</v>
      </c>
      <c r="D7" s="819">
        <v>0</v>
      </c>
      <c r="E7" s="819">
        <v>1313.2449799999999</v>
      </c>
      <c r="F7" s="820">
        <v>2598.7944399999997</v>
      </c>
      <c r="G7" s="821">
        <v>-1.7865298221713455E-2</v>
      </c>
      <c r="H7" s="820">
        <v>5244.8616600000532</v>
      </c>
      <c r="I7" s="820">
        <v>275744.42875879962</v>
      </c>
    </row>
    <row r="8" spans="1:10" s="242" customFormat="1">
      <c r="A8" s="813" t="s">
        <v>930</v>
      </c>
      <c r="B8" s="819">
        <v>0</v>
      </c>
      <c r="C8" s="819">
        <v>2625.5252400000004</v>
      </c>
      <c r="D8" s="819">
        <v>0</v>
      </c>
      <c r="E8" s="819">
        <v>207.03661</v>
      </c>
      <c r="F8" s="820">
        <v>2832.5618500000005</v>
      </c>
      <c r="G8" s="821">
        <v>-0.12789488471471622</v>
      </c>
      <c r="H8" s="820">
        <v>6080.5210700000171</v>
      </c>
      <c r="I8" s="820">
        <v>428980.48868710833</v>
      </c>
    </row>
    <row r="9" spans="1:10" s="242" customFormat="1">
      <c r="A9" s="813" t="s">
        <v>198</v>
      </c>
      <c r="B9" s="819">
        <v>0</v>
      </c>
      <c r="C9" s="819">
        <v>378.66660999999999</v>
      </c>
      <c r="D9" s="819">
        <v>0</v>
      </c>
      <c r="E9" s="819">
        <v>185.66179</v>
      </c>
      <c r="F9" s="820">
        <v>564.32839999999999</v>
      </c>
      <c r="G9" s="821">
        <v>0.28434619633604008</v>
      </c>
      <c r="H9" s="820">
        <v>1003.71803</v>
      </c>
      <c r="I9" s="820">
        <v>18110.144505689164</v>
      </c>
    </row>
    <row r="10" spans="1:10" s="242" customFormat="1">
      <c r="A10" s="813" t="s">
        <v>199</v>
      </c>
      <c r="B10" s="819">
        <v>0</v>
      </c>
      <c r="C10" s="819">
        <v>116.32971000000001</v>
      </c>
      <c r="D10" s="819">
        <v>0</v>
      </c>
      <c r="E10" s="819">
        <v>6.6291799999999999</v>
      </c>
      <c r="F10" s="820">
        <v>122.95889000000001</v>
      </c>
      <c r="G10" s="821">
        <v>0.22411758404634652</v>
      </c>
      <c r="H10" s="820">
        <v>223.40585000000101</v>
      </c>
      <c r="I10" s="820">
        <v>11786.955696543238</v>
      </c>
    </row>
    <row r="11" spans="1:10" s="242" customFormat="1">
      <c r="A11" s="813" t="s">
        <v>46</v>
      </c>
      <c r="B11" s="819">
        <v>0</v>
      </c>
      <c r="C11" s="819">
        <v>581.93793000000005</v>
      </c>
      <c r="D11" s="819">
        <v>0</v>
      </c>
      <c r="E11" s="819">
        <v>3.1741199999999998</v>
      </c>
      <c r="F11" s="820">
        <v>585.11205000000007</v>
      </c>
      <c r="G11" s="821">
        <v>-0.24385849602662346</v>
      </c>
      <c r="H11" s="820">
        <v>1358.9249500000005</v>
      </c>
      <c r="I11" s="820">
        <v>101090.55591670847</v>
      </c>
    </row>
    <row r="12" spans="1:10" s="242" customFormat="1">
      <c r="A12" s="813" t="s">
        <v>36</v>
      </c>
      <c r="B12" s="819">
        <v>0</v>
      </c>
      <c r="C12" s="819">
        <v>1728.6512399999999</v>
      </c>
      <c r="D12" s="819">
        <v>0</v>
      </c>
      <c r="E12" s="819">
        <v>818.49388999999996</v>
      </c>
      <c r="F12" s="820">
        <v>2547.1451299999999</v>
      </c>
      <c r="G12" s="821">
        <v>7.3350448540110413E-2</v>
      </c>
      <c r="H12" s="820">
        <v>4920.2238700000016</v>
      </c>
      <c r="I12" s="820">
        <v>101332.48513963235</v>
      </c>
    </row>
    <row r="13" spans="1:10" s="242" customFormat="1">
      <c r="A13" s="813" t="s">
        <v>37</v>
      </c>
      <c r="B13" s="819">
        <v>0</v>
      </c>
      <c r="C13" s="819">
        <v>1070.69274</v>
      </c>
      <c r="D13" s="819">
        <v>0</v>
      </c>
      <c r="E13" s="819">
        <v>221.69997000000001</v>
      </c>
      <c r="F13" s="820">
        <v>1292.3927100000001</v>
      </c>
      <c r="G13" s="821">
        <v>-6.8650568888434127E-2</v>
      </c>
      <c r="H13" s="820">
        <v>2680.0487999999896</v>
      </c>
      <c r="I13" s="820">
        <v>118754.97299995487</v>
      </c>
    </row>
    <row r="14" spans="1:10" s="242" customFormat="1">
      <c r="A14" s="348" t="s">
        <v>38</v>
      </c>
      <c r="B14" s="819">
        <v>0</v>
      </c>
      <c r="C14" s="819">
        <v>2238.1361299999999</v>
      </c>
      <c r="D14" s="819">
        <v>0</v>
      </c>
      <c r="E14" s="819">
        <v>0</v>
      </c>
      <c r="F14" s="820">
        <v>2238.1361299999999</v>
      </c>
      <c r="G14" s="821">
        <v>-0.21269641181127685</v>
      </c>
      <c r="H14" s="820">
        <v>5080.9227799999644</v>
      </c>
      <c r="I14" s="820">
        <v>419387.09493413765</v>
      </c>
    </row>
    <row r="15" spans="1:10" s="242" customFormat="1" ht="20.45" customHeight="1">
      <c r="A15" s="817" t="s">
        <v>931</v>
      </c>
      <c r="B15" s="818">
        <v>0</v>
      </c>
      <c r="C15" s="818">
        <v>10025.48906</v>
      </c>
      <c r="D15" s="818">
        <v>0</v>
      </c>
      <c r="E15" s="818">
        <v>2755.9405400000001</v>
      </c>
      <c r="F15" s="818">
        <v>12781.429599999999</v>
      </c>
      <c r="G15" s="867">
        <v>-7.4560357037138258E-2</v>
      </c>
      <c r="H15" s="818">
        <v>26592.627010000026</v>
      </c>
      <c r="I15" s="818">
        <v>1475187.1266385736</v>
      </c>
    </row>
    <row r="16" spans="1:10">
      <c r="A16" s="21" t="s">
        <v>871</v>
      </c>
      <c r="B16" s="17"/>
      <c r="C16" s="18"/>
      <c r="D16" s="18"/>
      <c r="E16" s="18"/>
      <c r="F16" s="18"/>
      <c r="G16" s="18"/>
    </row>
    <row r="17" spans="1:14" ht="10.35" customHeight="1">
      <c r="A17" s="845" t="s">
        <v>47</v>
      </c>
      <c r="B17" s="711"/>
      <c r="C17" s="711"/>
      <c r="D17" s="711"/>
      <c r="E17" s="711"/>
      <c r="F17" s="711"/>
      <c r="G17" s="29"/>
    </row>
    <row r="18" spans="1:14" ht="10.35" customHeight="1">
      <c r="A18" s="842" t="s">
        <v>874</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624</v>
      </c>
      <c r="L22" s="121" t="str">
        <f>Naslovnica!A20</f>
        <v>Veljača 2026.</v>
      </c>
    </row>
    <row r="23" spans="1:14" ht="12.75" customHeight="1">
      <c r="A23" s="512" t="s">
        <v>865</v>
      </c>
      <c r="L23" s="488" t="str">
        <f>Naslovnica!A24</f>
        <v>February 2026</v>
      </c>
    </row>
    <row r="24" spans="1:14" ht="12.75" customHeight="1"/>
    <row r="25" spans="1:14" ht="12.75" customHeight="1">
      <c r="L25" s="13" t="s">
        <v>1241</v>
      </c>
    </row>
    <row r="26" spans="1:14" s="242" customFormat="1" ht="14.45" customHeight="1">
      <c r="A26" s="1182" t="s">
        <v>990</v>
      </c>
      <c r="B26" s="1185" t="s">
        <v>1025</v>
      </c>
      <c r="C26" s="1185"/>
      <c r="D26" s="1185"/>
      <c r="E26" s="1185"/>
      <c r="F26" s="1183" t="s">
        <v>973</v>
      </c>
      <c r="G26" s="1183"/>
      <c r="H26" s="1183"/>
      <c r="I26" s="1184" t="s">
        <v>972</v>
      </c>
      <c r="J26" s="1181" t="s">
        <v>967</v>
      </c>
      <c r="K26" s="1182" t="s">
        <v>969</v>
      </c>
      <c r="L26" s="1182" t="s">
        <v>971</v>
      </c>
    </row>
    <row r="27" spans="1:14" s="242" customFormat="1" ht="96">
      <c r="A27" s="1182"/>
      <c r="B27" s="816" t="s">
        <v>975</v>
      </c>
      <c r="C27" s="816" t="s">
        <v>976</v>
      </c>
      <c r="D27" s="816" t="s">
        <v>977</v>
      </c>
      <c r="E27" s="816" t="s">
        <v>978</v>
      </c>
      <c r="F27" s="816" t="s">
        <v>974</v>
      </c>
      <c r="G27" s="816" t="s">
        <v>979</v>
      </c>
      <c r="H27" s="816" t="s">
        <v>932</v>
      </c>
      <c r="I27" s="1184"/>
      <c r="J27" s="1181"/>
      <c r="K27" s="1182"/>
      <c r="L27" s="1182"/>
      <c r="M27"/>
      <c r="N27"/>
    </row>
    <row r="28" spans="1:14" s="242" customFormat="1">
      <c r="A28" s="813" t="s">
        <v>929</v>
      </c>
      <c r="B28" s="819">
        <v>217.81948</v>
      </c>
      <c r="C28" s="819">
        <v>0</v>
      </c>
      <c r="D28" s="819">
        <v>719.77188999999998</v>
      </c>
      <c r="E28" s="819">
        <v>627.96918999999991</v>
      </c>
      <c r="F28" s="819">
        <v>58.72531</v>
      </c>
      <c r="G28" s="819">
        <v>224.17913000000001</v>
      </c>
      <c r="H28" s="819">
        <v>0.62408000000000008</v>
      </c>
      <c r="I28" s="820">
        <v>1849.08908</v>
      </c>
      <c r="J28" s="821">
        <v>7.845702502428753E-2</v>
      </c>
      <c r="K28" s="820">
        <v>3563.6581700000097</v>
      </c>
      <c r="L28" s="820">
        <v>123996.80104190156</v>
      </c>
      <c r="M28"/>
      <c r="N28"/>
    </row>
    <row r="29" spans="1:14" s="242" customFormat="1">
      <c r="A29" s="813" t="s">
        <v>930</v>
      </c>
      <c r="B29" s="819">
        <v>407.87187</v>
      </c>
      <c r="C29" s="819">
        <v>0</v>
      </c>
      <c r="D29" s="819">
        <v>0</v>
      </c>
      <c r="E29" s="819">
        <v>7.7582100000000001</v>
      </c>
      <c r="F29" s="819">
        <v>40.613949999999996</v>
      </c>
      <c r="G29" s="819">
        <v>1111.2616699999999</v>
      </c>
      <c r="H29" s="819">
        <v>0</v>
      </c>
      <c r="I29" s="820">
        <v>1567.5056999999999</v>
      </c>
      <c r="J29" s="821">
        <v>-2.3718150329618437E-2</v>
      </c>
      <c r="K29" s="820">
        <v>3173.092960000009</v>
      </c>
      <c r="L29" s="820">
        <v>117694.74612880158</v>
      </c>
      <c r="M29"/>
      <c r="N29"/>
    </row>
    <row r="30" spans="1:14" s="242" customFormat="1">
      <c r="A30" s="813" t="s">
        <v>198</v>
      </c>
      <c r="B30" s="819">
        <v>0</v>
      </c>
      <c r="C30" s="819">
        <v>0</v>
      </c>
      <c r="D30" s="819">
        <v>14.55574</v>
      </c>
      <c r="E30" s="819">
        <v>8.2212199999999989</v>
      </c>
      <c r="F30" s="819">
        <v>4.0635300000000001</v>
      </c>
      <c r="G30" s="819">
        <v>0.17124</v>
      </c>
      <c r="H30" s="819">
        <v>6.1130000000000004E-2</v>
      </c>
      <c r="I30" s="820">
        <v>27.072859999999999</v>
      </c>
      <c r="J30" s="821">
        <v>-0.15968699086430749</v>
      </c>
      <c r="K30" s="820">
        <v>59.290450000000192</v>
      </c>
      <c r="L30" s="820">
        <v>1247.7900471544231</v>
      </c>
      <c r="M30"/>
      <c r="N30"/>
    </row>
    <row r="31" spans="1:14" s="242" customFormat="1">
      <c r="A31" s="813" t="s">
        <v>199</v>
      </c>
      <c r="B31" s="819">
        <v>0</v>
      </c>
      <c r="C31" s="819">
        <v>0</v>
      </c>
      <c r="D31" s="819">
        <v>13.27083</v>
      </c>
      <c r="E31" s="819">
        <v>10.97767</v>
      </c>
      <c r="F31" s="819">
        <v>0.30266999999999999</v>
      </c>
      <c r="G31" s="819">
        <v>0</v>
      </c>
      <c r="H31" s="819">
        <v>0</v>
      </c>
      <c r="I31" s="820">
        <v>24.551169999999999</v>
      </c>
      <c r="J31" s="821">
        <v>-0.7379993129612874</v>
      </c>
      <c r="K31" s="820">
        <v>118.25768000000016</v>
      </c>
      <c r="L31" s="820">
        <v>4068.9837109841415</v>
      </c>
      <c r="M31"/>
      <c r="N31"/>
    </row>
    <row r="32" spans="1:14" s="242" customFormat="1">
      <c r="A32" s="813" t="s">
        <v>46</v>
      </c>
      <c r="B32" s="819">
        <v>12.35957</v>
      </c>
      <c r="C32" s="819">
        <v>0</v>
      </c>
      <c r="D32" s="819">
        <v>160.1343</v>
      </c>
      <c r="E32" s="819">
        <v>157.73721</v>
      </c>
      <c r="F32" s="819">
        <v>20.388490000000001</v>
      </c>
      <c r="G32" s="819">
        <v>134.95027999999999</v>
      </c>
      <c r="H32" s="819">
        <v>0</v>
      </c>
      <c r="I32" s="820">
        <v>485.56984999999997</v>
      </c>
      <c r="J32" s="821">
        <v>0.55209520611256591</v>
      </c>
      <c r="K32" s="820">
        <v>798.41783000000214</v>
      </c>
      <c r="L32" s="820">
        <v>27187.727160317194</v>
      </c>
      <c r="M32"/>
      <c r="N32"/>
    </row>
    <row r="33" spans="1:14" s="242" customFormat="1">
      <c r="A33" s="813" t="s">
        <v>36</v>
      </c>
      <c r="B33" s="819">
        <v>33.559539999999998</v>
      </c>
      <c r="C33" s="819">
        <v>0</v>
      </c>
      <c r="D33" s="819">
        <v>0</v>
      </c>
      <c r="E33" s="819">
        <v>68.639529999999993</v>
      </c>
      <c r="F33" s="819">
        <v>22.32385</v>
      </c>
      <c r="G33" s="819">
        <v>130.68992</v>
      </c>
      <c r="H33" s="819">
        <v>0.50322</v>
      </c>
      <c r="I33" s="820">
        <v>255.71606</v>
      </c>
      <c r="J33" s="821">
        <v>-0.24963335726315605</v>
      </c>
      <c r="K33" s="820">
        <v>596.50420999999551</v>
      </c>
      <c r="L33" s="820">
        <v>21534.461622871462</v>
      </c>
      <c r="M33"/>
      <c r="N33"/>
    </row>
    <row r="34" spans="1:14" s="242" customFormat="1">
      <c r="A34" s="813" t="s">
        <v>37</v>
      </c>
      <c r="B34" s="819">
        <v>0</v>
      </c>
      <c r="C34" s="819">
        <v>0</v>
      </c>
      <c r="D34" s="819">
        <v>252.90151999999998</v>
      </c>
      <c r="E34" s="819">
        <v>99.146729999999991</v>
      </c>
      <c r="F34" s="819">
        <v>47.414910000000006</v>
      </c>
      <c r="G34" s="819">
        <v>341.79566</v>
      </c>
      <c r="H34" s="819">
        <v>0.11008</v>
      </c>
      <c r="I34" s="820">
        <v>741.36890000000005</v>
      </c>
      <c r="J34" s="821">
        <v>6.7601416308864515E-2</v>
      </c>
      <c r="K34" s="820">
        <v>1435.793700000002</v>
      </c>
      <c r="L34" s="820">
        <v>35884.329743781287</v>
      </c>
      <c r="M34"/>
      <c r="N34"/>
    </row>
    <row r="35" spans="1:14" s="242" customFormat="1">
      <c r="A35" s="348" t="s">
        <v>38</v>
      </c>
      <c r="B35" s="819">
        <v>339.77320000000003</v>
      </c>
      <c r="C35" s="819">
        <v>0</v>
      </c>
      <c r="D35" s="819">
        <v>499.53953999999999</v>
      </c>
      <c r="E35" s="819">
        <v>493.05930000000001</v>
      </c>
      <c r="F35" s="819">
        <v>20.597480000000001</v>
      </c>
      <c r="G35" s="819">
        <v>439.48647999999997</v>
      </c>
      <c r="H35" s="819">
        <v>0.48875999999999997</v>
      </c>
      <c r="I35" s="820">
        <v>1792.9447600000001</v>
      </c>
      <c r="J35" s="821">
        <v>-3.359740419607149E-2</v>
      </c>
      <c r="K35" s="820">
        <v>3648.2220199999865</v>
      </c>
      <c r="L35" s="820">
        <v>140692.34252643236</v>
      </c>
      <c r="M35"/>
      <c r="N35"/>
    </row>
    <row r="36" spans="1:14" s="242" customFormat="1" ht="20.100000000000001" customHeight="1">
      <c r="A36" s="817" t="s">
        <v>931</v>
      </c>
      <c r="B36" s="818">
        <v>1011.38366</v>
      </c>
      <c r="C36" s="818">
        <v>0</v>
      </c>
      <c r="D36" s="818">
        <v>1660.17382</v>
      </c>
      <c r="E36" s="818">
        <v>1473.5090599999999</v>
      </c>
      <c r="F36" s="818">
        <v>214.43019000000001</v>
      </c>
      <c r="G36" s="818">
        <v>2382.5343799999996</v>
      </c>
      <c r="H36" s="818">
        <v>1.7872699999999999</v>
      </c>
      <c r="I36" s="818">
        <v>6743.8183800000006</v>
      </c>
      <c r="J36" s="867">
        <v>1.4196690735056583E-2</v>
      </c>
      <c r="K36" s="818">
        <v>13393.237020000006</v>
      </c>
      <c r="L36" s="818">
        <v>472307.18198224402</v>
      </c>
      <c r="M36"/>
      <c r="N36"/>
    </row>
    <row r="37" spans="1:14" ht="12.75" customHeight="1">
      <c r="A37" s="21" t="s">
        <v>871</v>
      </c>
      <c r="G37" s="116"/>
      <c r="H37" s="116"/>
    </row>
    <row r="38" spans="1:14" ht="12.75" customHeight="1">
      <c r="A38" s="16" t="s">
        <v>854</v>
      </c>
    </row>
    <row r="39" spans="1:14" ht="12.75" customHeight="1">
      <c r="A39" s="767" t="s">
        <v>873</v>
      </c>
      <c r="G39" s="75"/>
    </row>
    <row r="40" spans="1:14" ht="12.75" customHeight="1"/>
    <row r="41" spans="1:14" ht="12.75" customHeight="1">
      <c r="A41" s="569"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2026-03-18T12:23:07Z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