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smilovanovic.GLOBAL\Desktop\New folder\"/>
    </mc:Choice>
  </mc:AlternateContent>
  <xr:revisionPtr revIDLastSave="0" documentId="13_ncr:1_{A89383EE-F181-40F0-9677-27D2CD8CC883}"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6">Bilješke!$A$1:$I$41</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H15" i="19" l="1"/>
  <c r="N36" i="22"/>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8" i="19"/>
  <c r="I45" i="19"/>
  <c r="I39" i="19"/>
  <c r="I27" i="19"/>
  <c r="I33" i="19" s="1"/>
  <c r="I15" i="19"/>
  <c r="I9" i="19"/>
  <c r="I61" i="18"/>
  <c r="I65" i="18" s="1"/>
  <c r="I47" i="18"/>
  <c r="I44" i="18"/>
  <c r="I36" i="18"/>
  <c r="I27" i="18"/>
  <c r="I23" i="18"/>
  <c r="I10" i="18"/>
  <c r="I9" i="18" s="1"/>
  <c r="I33" i="18" l="1"/>
  <c r="I18" i="19"/>
  <c r="I34" i="19" s="1"/>
  <c r="I36" i="19" s="1"/>
  <c r="I44" i="19"/>
  <c r="I38" i="19" s="1"/>
  <c r="I52" i="18"/>
  <c r="O36" i="22"/>
  <c r="M36" i="22"/>
  <c r="L36" i="22"/>
  <c r="K36" i="22"/>
  <c r="J36" i="22"/>
  <c r="I36" i="22"/>
  <c r="O28" i="22"/>
  <c r="M28" i="22"/>
  <c r="L28" i="22"/>
  <c r="K28" i="22"/>
  <c r="J28" i="22"/>
  <c r="I28" i="22"/>
  <c r="H41" i="21"/>
  <c r="I34" i="21"/>
  <c r="I7" i="21"/>
  <c r="H31" i="20"/>
  <c r="H37" i="20" s="1"/>
  <c r="H39" i="20" s="1"/>
  <c r="I7" i="20"/>
  <c r="I37" i="20" s="1"/>
  <c r="I39" i="20" s="1"/>
  <c r="I53" i="18" l="1"/>
  <c r="J42" i="22"/>
  <c r="K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27" i="19"/>
  <c r="J33" i="19" s="1"/>
  <c r="H27" i="19"/>
  <c r="H33" i="19" s="1"/>
  <c r="J9" i="19"/>
  <c r="H9" i="19"/>
  <c r="K15" i="19"/>
  <c r="J15" i="19"/>
  <c r="K9" i="19"/>
  <c r="H36" i="18"/>
  <c r="H44" i="18"/>
  <c r="H47" i="18"/>
  <c r="H61" i="18"/>
  <c r="H65" i="18" s="1"/>
  <c r="H23" i="18"/>
  <c r="H10" i="18"/>
  <c r="H9" i="18" s="1"/>
  <c r="H27" i="18"/>
  <c r="P42" i="22" l="1"/>
  <c r="H18" i="19"/>
  <c r="H34" i="19" s="1"/>
  <c r="H36" i="19" s="1"/>
  <c r="J18" i="19"/>
  <c r="J34" i="19" s="1"/>
  <c r="J36" i="19" s="1"/>
  <c r="K18" i="19"/>
  <c r="K34" i="19" s="1"/>
  <c r="K36" i="19" s="1"/>
  <c r="J44" i="19"/>
  <c r="J38" i="19" s="1"/>
  <c r="K44" i="19"/>
  <c r="K38" i="19" s="1"/>
  <c r="H33" i="18"/>
  <c r="H52" i="18"/>
  <c r="H44" i="19"/>
  <c r="H38" i="19" s="1"/>
  <c r="H53" i="18" l="1"/>
  <c r="J56" i="19"/>
  <c r="K56" i="19"/>
  <c r="H56" i="19"/>
</calcChain>
</file>

<file path=xl/sharedStrings.xml><?xml version="1.0" encoding="utf-8"?>
<sst xmlns="http://schemas.openxmlformats.org/spreadsheetml/2006/main" count="348" uniqueCount="306">
  <si>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</si>
  <si>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</si>
  <si>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</si>
  <si>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</si>
  <si>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</si>
  <si>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</si>
  <si>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</si>
  <si>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</si>
  <si>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</si>
  <si>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</si>
  <si>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</si>
  <si>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</si>
  <si>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</si>
  <si>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</si>
  <si>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</si>
  <si>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</si>
  <si>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</si>
  <si>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</si>
  <si>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</si>
  <si>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</si>
  <si>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</si>
  <si>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</si>
  <si>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</si>
  <si>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</si>
  <si>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</si>
  <si>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</si>
  <si>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</si>
  <si>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</si>
  <si>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</si>
  <si>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</si>
  <si>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</si>
  <si>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</si>
  <si>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</si>
  <si>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</si>
  <si>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</si>
  <si>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</si>
  <si>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</si>
  <si>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</si>
  <si>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</si>
  <si>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</si>
  <si>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</si>
  <si>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</si>
  <si>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</si>
  <si>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</si>
  <si>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</si>
  <si>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</si>
  <si>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</si>
  <si>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</si>
  <si>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</si>
  <si>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</si>
  <si>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</si>
  <si>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</si>
  <si>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</si>
  <si>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</si>
  <si>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</si>
  <si>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</si>
  <si>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</si>
  <si>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</si>
  <si>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</si>
  <si>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</si>
  <si>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</si>
  <si>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</si>
  <si>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</si>
  <si>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</si>
  <si>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</si>
  <si>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</si>
  <si>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</si>
  <si>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</si>
  <si>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</si>
  <si>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</si>
  <si>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</si>
  <si>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</si>
  <si>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</si>
  <si>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</si>
  <si>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</si>
  <si>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</si>
  <si>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</si>
  <si>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</si>
  <si>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</si>
  <si>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</si>
  <si>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</si>
  <si>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</si>
  <si>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</si>
  <si>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</si>
  <si>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</si>
  <si>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</si>
  <si>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</si>
  <si>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</si>
  <si>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</si>
  <si>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</si>
  <si>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</si>
  <si>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</si>
  <si>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</si>
  <si>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</si>
  <si>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</si>
  <si>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</si>
  <si>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</si>
  <si>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</si>
  <si>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</si>
  <si>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</si>
  <si>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</si>
  <si>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</si>
  <si>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</si>
  <si>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</si>
  <si>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</si>
  <si>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</si>
  <si>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</si>
  <si>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</si>
  <si>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</si>
  <si>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</si>
  <si>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</si>
  <si>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</si>
  <si>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</si>
  <si>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</si>
  <si>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</si>
  <si>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</si>
  <si>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</si>
  <si>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</si>
  <si>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</si>
  <si>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</si>
  <si>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</si>
  <si>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</si>
  <si>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</si>
  <si>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</si>
  <si>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</si>
  <si>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</si>
  <si>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</si>
  <si>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</si>
  <si>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</si>
  <si>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</si>
  <si>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</si>
  <si>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</si>
  <si>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</si>
  <si>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</si>
  <si>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</si>
  <si>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</si>
  <si>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</si>
  <si>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</si>
  <si>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</si>
  <si>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</si>
  <si>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</si>
  <si>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</si>
  <si>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</si>
  <si>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</si>
  <si>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</si>
  <si>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</si>
  <si>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</si>
  <si>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</si>
  <si>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</si>
  <si>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</si>
  <si>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</si>
  <si>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</si>
  <si>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</si>
  <si>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</si>
  <si>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</si>
  <si>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</si>
  <si>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</si>
  <si>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</si>
  <si>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</si>
  <si>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</si>
  <si>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</si>
  <si>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</si>
  <si>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</si>
  <si>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</si>
  <si>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</si>
  <si>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</si>
  <si>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</si>
  <si>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</si>
  <si>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</si>
  <si>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</si>
  <si>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</si>
  <si>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</si>
  <si>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</si>
  <si>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</si>
  <si>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</si>
  <si>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</si>
  <si>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</si>
  <si>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</si>
  <si>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</si>
  <si>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</si>
  <si>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</si>
  <si>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</si>
  <si>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</si>
  <si>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</si>
  <si>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</si>
  <si>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</si>
  <si>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</si>
  <si>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</si>
  <si>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</si>
  <si>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</si>
  <si>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</si>
  <si>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</si>
  <si>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</si>
  <si>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</si>
  <si>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</si>
  <si>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</si>
  <si>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</si>
  <si>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</si>
  <si>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</si>
  <si>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</si>
  <si>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</si>
  <si>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</si>
  <si>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</si>
  <si>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</si>
  <si>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</si>
  <si>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</si>
  <si>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</si>
  <si>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</si>
  <si>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</si>
  <si>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</si>
  <si>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</si>
  <si>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</si>
  <si>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</si>
  <si>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</si>
  <si>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</si>
  <si>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</si>
  <si>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</si>
  <si>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</si>
  <si>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</si>
  <si>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</si>
  <si>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</si>
  <si>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</si>
  <si>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</si>
  <si>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</si>
  <si>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</si>
  <si>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</si>
  <si>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</si>
  <si>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</si>
  <si>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</si>
  <si>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</si>
  <si>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</si>
  <si>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</si>
  <si>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</si>
  <si>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</si>
  <si>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</si>
  <si>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</si>
  <si>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</si>
  <si>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</si>
  <si>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</si>
  <si>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</si>
  <si>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</si>
  <si>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</si>
  <si>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</si>
  <si>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</si>
  <si>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</si>
  <si>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</si>
  <si>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</si>
  <si>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</si>
  <si>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</si>
  <si>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</si>
  <si>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</si>
  <si>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</si>
  <si>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</si>
  <si>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</si>
  <si>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</si>
  <si>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</si>
  <si>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</si>
  <si>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</si>
  <si>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</si>
  <si>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</si>
  <si>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</si>
  <si>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</si>
  <si>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</si>
  <si>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</si>
  <si>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</si>
  <si>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</si>
  <si>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</si>
  <si>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</si>
  <si>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</si>
  <si>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</si>
  <si>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</si>
  <si>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</si>
  <si>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</si>
  <si>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</si>
  <si>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</si>
  <si>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</si>
  <si>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</si>
  <si>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</si>
  <si>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</si>
  <si>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</si>
  <si>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</si>
  <si>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</si>
  <si>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</si>
  <si>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</si>
  <si>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1143182</t>
  </si>
  <si>
    <t>070003693</t>
  </si>
  <si>
    <t>75111210338</t>
  </si>
  <si>
    <t>691</t>
  </si>
  <si>
    <t>Hrvatska</t>
  </si>
  <si>
    <t>74780030P1AGRZZLUZ66</t>
  </si>
  <si>
    <t>Breza d.d. zatvoreni AIF s javnom ponudom za ulaganje u neuvrštene vrijednosne papire</t>
  </si>
  <si>
    <t>10 000</t>
  </si>
  <si>
    <t>Zagreb</t>
  </si>
  <si>
    <t>Ulica pere Budmanija 3</t>
  </si>
  <si>
    <t>info@fgi.hr</t>
  </si>
  <si>
    <t>www.globalinvest.hr</t>
  </si>
  <si>
    <t>Snježana Milovanović</t>
  </si>
  <si>
    <t>01/481-9562</t>
  </si>
  <si>
    <t>smilovanovic@fgi.hr</t>
  </si>
  <si>
    <t xml:space="preserve">stanje na dan 30.06.2026. </t>
  </si>
  <si>
    <t>Obveznik:                                        ZAIF Breza d.d.</t>
  </si>
  <si>
    <t>u razdoblju 01.01.2026. do 30.06.2026.</t>
  </si>
  <si>
    <t>Obveznik:                                             ZAIF Breza d.d.</t>
  </si>
  <si>
    <t>Obveznik:                                                              ZAIF Breza d.d.</t>
  </si>
  <si>
    <t>Obveznik:                                                               ZAIF Breza d.d.</t>
  </si>
  <si>
    <t xml:space="preserve">BILJEŠKE UZ FINANCIJSKE IZVJEŠTAJE - TFI
(koji se sastavljaju za tromjesečna razdoblja)
Naziv izdavatelja:            ZAIF Breza d.dd
OIB:                                   75111210338
Izvještajno razdoblje:    01.01.2026.-30.06.2026.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</si>
</sst>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27" xfId="4" applyFont="1" applyFill="1" applyBorder="1" applyProtection="1">
      <protection locked="0"/>
    </xf>
    <xf numFmtId="0" fontId="27" fillId="8" borderId="0" xfId="4" applyFont="1" applyFill="1" applyAlignment="1" applyProtection="1">
      <alignment vertical="top" wrapText="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5" fillId="8" borderId="26" xfId="4" applyFont="1" applyFill="1" applyBorder="1" applyAlignment="1">
      <alignment horizontal="right" vertical="center" wrapText="1"/>
    </xf>
    <xf numFmtId="0" fontId="5" fillId="8" borderId="0" xfId="4" applyFont="1" applyFill="1" applyAlignment="1">
      <alignment horizontal="right" vertical="center" wrapText="1"/>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7" fillId="8" borderId="0" xfId="4" applyFont="1" applyFill="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27" fillId="8" borderId="0" xfId="4" applyFont="1" applyFill="1" applyAlignment="1">
      <alignment vertical="top"/>
    </xf>
    <xf numFmtId="0" fontId="5" fillId="8" borderId="0" xfId="4" applyFont="1" applyFill="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protection locked="0"/>
    </xf>
    <xf numFmtId="0" fontId="27" fillId="8" borderId="0" xfId="4" applyFont="1" applyFill="1" applyProtection="1">
      <protection locked="0"/>
    </xf>
    <xf numFmtId="0" fontId="27" fillId="8" borderId="0" xfId="4" applyFont="1" applyFill="1" applyAlignment="1" applyProtection="1">
      <alignment vertical="top" wrapText="1"/>
      <protection locked="0"/>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Alignment="1">
      <alignment horizontal="right" vertical="center"/>
    </xf>
    <xf numFmtId="0" fontId="29"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27" xfId="4" applyFont="1" applyFill="1" applyBorder="1" applyAlignment="1">
      <alignment horizontal="right" vertical="center" wrapText="1"/>
    </xf>
    <xf numFmtId="0" fontId="29" fillId="8" borderId="26" xfId="4" applyFont="1" applyFill="1" applyBorder="1" applyAlignment="1">
      <alignment vertical="center"/>
    </xf>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7" xfId="4" applyFont="1" applyFill="1" applyBorder="1" applyAlignment="1">
      <alignment horizontal="right" vertical="center"/>
    </xf>
    <xf numFmtId="0" fontId="27" fillId="8" borderId="0" xfId="4" applyFont="1" applyFill="1" applyAlignment="1">
      <alignment wrapText="1"/>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27" fillId="8" borderId="26" xfId="4" applyFont="1" applyFill="1" applyBorder="1" applyAlignment="1">
      <alignment wrapText="1"/>
    </xf>
    <xf numFmtId="0" fontId="5" fillId="0" borderId="22" xfId="0" applyFont="1" applyBorder="1" applyAlignment="1">
      <alignment horizontal="left" vertical="center" wrapText="1" indent="1"/>
    </xf>
    <xf numFmtId="0" fontId="11" fillId="4" borderId="22" xfId="0" applyFont="1" applyFill="1" applyBorder="1" applyAlignment="1">
      <alignment horizontal="left" vertical="center" wrapText="1"/>
    </xf>
    <xf numFmtId="0" fontId="0" fillId="0" borderId="22" xfId="0" applyBorder="1"/>
    <xf numFmtId="0" fontId="12" fillId="4" borderId="22"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5" fillId="0" borderId="22" xfId="0" applyFont="1" applyBorder="1" applyAlignment="1">
      <alignment horizontal="left" vertical="center" wrapText="1" indent="2"/>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22" xfId="0" applyFont="1" applyBorder="1" applyAlignment="1">
      <alignment horizontal="left" vertical="center" wrapText="1"/>
    </xf>
    <xf numFmtId="0" fontId="5"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14" fillId="4" borderId="22" xfId="0" applyFont="1" applyFill="1" applyBorder="1" applyAlignment="1">
      <alignment vertical="center"/>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6" fillId="0" borderId="22" xfId="0" applyFont="1" applyBorder="1" applyAlignment="1">
      <alignment horizontal="left" vertical="center" wrapText="1"/>
    </xf>
    <xf numFmtId="0" fontId="0" fillId="7" borderId="22" xfId="0" applyFill="1" applyBorder="1" applyAlignment="1">
      <alignment horizontal="left" vertical="center" wrapText="1"/>
    </xf>
    <xf numFmtId="0" fontId="6"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22" fillId="7" borderId="22" xfId="0" applyFont="1" applyFill="1" applyBorder="1" applyAlignment="1">
      <alignment horizontal="left" vertical="center" wrapText="1"/>
    </xf>
    <xf numFmtId="0" fontId="0" fillId="0" borderId="22" xfId="0" applyBorder="1" applyAlignment="1">
      <alignment horizontal="left" vertical="center" wrapText="1"/>
    </xf>
    <xf numFmtId="0" fontId="2" fillId="0" borderId="22" xfId="0" applyFont="1" applyBorder="1" applyAlignment="1">
      <alignment horizontal="left" vertical="center" wrapText="1"/>
    </xf>
    <xf numFmtId="0" fontId="2" fillId="7" borderId="22" xfId="0" applyFont="1" applyFill="1" applyBorder="1" applyAlignment="1">
      <alignment horizontal="left" vertical="center" wrapTex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4" fillId="7" borderId="5" xfId="0" applyFont="1" applyFill="1" applyBorder="1" applyAlignment="1">
      <alignment horizontal="left" vertical="center" wrapText="1"/>
    </xf>
    <xf numFmtId="0" fontId="5" fillId="0" borderId="4" xfId="0" applyFont="1" applyBorder="1" applyAlignment="1">
      <alignment horizontal="left" vertical="center" wrapText="1"/>
    </xf>
    <xf numFmtId="0" fontId="5" fillId="7"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9F80E499-9CDA-4520-A855-17C182DF32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Normal="100" workbookViewId="0">
      <selection activeCell="Q14" sqref="Q14"/>
    </sheetView>
  </sheetViews>
  <sheetFormatPr defaultColWidth="9.140625" defaultRowHeight="15" x14ac:dyDescent="0.25"/>
  <cols>
    <col min="1" max="8" width="9.140625" style="47"/>
    <col min="9" max="9" width="13.140625" style="47" customWidth="1"/>
    <col min="10" max="16384" width="9.140625" style="47"/>
  </cols>
  <sheetData>
    <row r="1" spans="1:10" ht="15.75" x14ac:dyDescent="0.25">
      <c r="A1" s="150" t="s">
        <v>242</v>
      </c>
      <c r="B1" s="151"/>
      <c r="C1" s="151"/>
      <c r="D1" s="45"/>
      <c r="E1" s="45"/>
      <c r="F1" s="45"/>
      <c r="G1" s="45"/>
      <c r="H1" s="45"/>
      <c r="I1" s="45"/>
      <c r="J1" s="46"/>
    </row>
    <row r="2" spans="1:10" ht="14.45" customHeight="1" x14ac:dyDescent="0.25">
      <c r="A2" s="152" t="s">
        <v>258</v>
      </c>
      <c r="B2" s="153"/>
      <c r="C2" s="153"/>
      <c r="D2" s="153"/>
      <c r="E2" s="153"/>
      <c r="F2" s="153"/>
      <c r="G2" s="153"/>
      <c r="H2" s="153"/>
      <c r="I2" s="153"/>
      <c r="J2" s="154"/>
    </row>
    <row r="3" spans="1:10" x14ac:dyDescent="0.25">
      <c r="A3" s="48"/>
      <c r="B3" s="49"/>
      <c r="C3" s="49"/>
      <c r="D3" s="49"/>
      <c r="E3" s="49"/>
      <c r="F3" s="49"/>
      <c r="G3" s="49"/>
      <c r="H3" s="49"/>
      <c r="I3" s="49"/>
      <c r="J3" s="50"/>
    </row>
    <row r="4" spans="1:10" ht="33.6" customHeight="1" x14ac:dyDescent="0.25">
      <c r="A4" s="155" t="s">
        <v>243</v>
      </c>
      <c r="B4" s="156"/>
      <c r="C4" s="156"/>
      <c r="D4" s="156"/>
      <c r="E4" s="157">
        <v>46023</v>
      </c>
      <c r="F4" s="158"/>
      <c r="G4" s="51" t="s">
        <v>0</v>
      </c>
      <c r="H4" s="157">
        <v>46203</v>
      </c>
      <c r="I4" s="158"/>
      <c r="J4" s="52"/>
    </row>
    <row r="5" spans="1:10" s="53" customFormat="1" ht="10.15" customHeight="1" x14ac:dyDescent="0.25">
      <c r="A5" s="159"/>
      <c r="B5" s="160"/>
      <c r="C5" s="160"/>
      <c r="D5" s="160"/>
      <c r="E5" s="160"/>
      <c r="F5" s="160"/>
      <c r="G5" s="160"/>
      <c r="H5" s="160"/>
      <c r="I5" s="160"/>
      <c r="J5" s="161"/>
    </row>
    <row r="6" spans="1:10" ht="20.45" customHeight="1" x14ac:dyDescent="0.25">
      <c r="A6" s="54"/>
      <c r="B6" s="55" t="s">
        <v>263</v>
      </c>
      <c r="C6" s="56"/>
      <c r="D6" s="56"/>
      <c r="E6" s="62">
        <v>2026</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264</v>
      </c>
      <c r="C8" s="56"/>
      <c r="D8" s="56"/>
      <c r="E8" s="62">
        <v>2</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46" t="s">
        <v>265</v>
      </c>
      <c r="B10" s="147"/>
      <c r="C10" s="147"/>
      <c r="D10" s="147"/>
      <c r="E10" s="147"/>
      <c r="F10" s="147"/>
      <c r="G10" s="147"/>
      <c r="H10" s="147"/>
      <c r="I10" s="147"/>
      <c r="J10" s="64"/>
    </row>
    <row r="11" spans="1:10" ht="24.6" customHeight="1" x14ac:dyDescent="0.25">
      <c r="A11" s="134" t="s">
        <v>244</v>
      </c>
      <c r="B11" s="148"/>
      <c r="C11" s="140" t="s">
        <v>284</v>
      </c>
      <c r="D11" s="141"/>
      <c r="E11" s="65"/>
      <c r="F11" s="105" t="s">
        <v>266</v>
      </c>
      <c r="G11" s="144"/>
      <c r="H11" s="121" t="s">
        <v>288</v>
      </c>
      <c r="I11" s="122"/>
      <c r="J11" s="66"/>
    </row>
    <row r="12" spans="1:10" ht="14.45" customHeight="1" x14ac:dyDescent="0.25">
      <c r="A12" s="67"/>
      <c r="B12" s="68"/>
      <c r="C12" s="68"/>
      <c r="D12" s="68"/>
      <c r="E12" s="149"/>
      <c r="F12" s="149"/>
      <c r="G12" s="149"/>
      <c r="H12" s="149"/>
      <c r="I12" s="69"/>
      <c r="J12" s="66"/>
    </row>
    <row r="13" spans="1:10" ht="21" customHeight="1" x14ac:dyDescent="0.25">
      <c r="A13" s="104" t="s">
        <v>261</v>
      </c>
      <c r="B13" s="144"/>
      <c r="C13" s="140" t="s">
        <v>285</v>
      </c>
      <c r="D13" s="141"/>
      <c r="E13" s="162"/>
      <c r="F13" s="149"/>
      <c r="G13" s="149"/>
      <c r="H13" s="149"/>
      <c r="I13" s="69"/>
      <c r="J13" s="66"/>
    </row>
    <row r="14" spans="1:10" ht="10.9" customHeight="1" x14ac:dyDescent="0.25">
      <c r="A14" s="65"/>
      <c r="B14" s="69"/>
      <c r="C14" s="68"/>
      <c r="D14" s="68"/>
      <c r="E14" s="111"/>
      <c r="F14" s="111"/>
      <c r="G14" s="111"/>
      <c r="H14" s="111"/>
      <c r="I14" s="68"/>
      <c r="J14" s="70"/>
    </row>
    <row r="15" spans="1:10" ht="22.9" customHeight="1" x14ac:dyDescent="0.25">
      <c r="A15" s="104" t="s">
        <v>245</v>
      </c>
      <c r="B15" s="144"/>
      <c r="C15" s="140" t="s">
        <v>286</v>
      </c>
      <c r="D15" s="141"/>
      <c r="E15" s="145"/>
      <c r="F15" s="136"/>
      <c r="G15" s="71" t="s">
        <v>267</v>
      </c>
      <c r="H15" s="121" t="s">
        <v>289</v>
      </c>
      <c r="I15" s="122"/>
      <c r="J15" s="72"/>
    </row>
    <row r="16" spans="1:10" ht="10.9" customHeight="1" x14ac:dyDescent="0.25">
      <c r="A16" s="65"/>
      <c r="B16" s="69"/>
      <c r="C16" s="68"/>
      <c r="D16" s="68"/>
      <c r="E16" s="111"/>
      <c r="F16" s="111"/>
      <c r="G16" s="111"/>
      <c r="H16" s="111"/>
      <c r="I16" s="68"/>
      <c r="J16" s="70"/>
    </row>
    <row r="17" spans="1:10" ht="22.9" customHeight="1" x14ac:dyDescent="0.25">
      <c r="A17" s="73"/>
      <c r="B17" s="71" t="s">
        <v>268</v>
      </c>
      <c r="C17" s="140" t="s">
        <v>287</v>
      </c>
      <c r="D17" s="141"/>
      <c r="E17" s="74"/>
      <c r="F17" s="74"/>
      <c r="G17" s="74"/>
      <c r="H17" s="74"/>
      <c r="I17" s="74"/>
      <c r="J17" s="72"/>
    </row>
    <row r="18" spans="1:10" x14ac:dyDescent="0.25">
      <c r="A18" s="142"/>
      <c r="B18" s="143"/>
      <c r="C18" s="111"/>
      <c r="D18" s="111"/>
      <c r="E18" s="111"/>
      <c r="F18" s="111"/>
      <c r="G18" s="111"/>
      <c r="H18" s="111"/>
      <c r="I18" s="68"/>
      <c r="J18" s="70"/>
    </row>
    <row r="19" spans="1:10" x14ac:dyDescent="0.25">
      <c r="A19" s="134" t="s">
        <v>246</v>
      </c>
      <c r="B19" s="135"/>
      <c r="C19" s="112" t="s">
        <v>290</v>
      </c>
      <c r="D19" s="113"/>
      <c r="E19" s="113"/>
      <c r="F19" s="113"/>
      <c r="G19" s="113"/>
      <c r="H19" s="113"/>
      <c r="I19" s="113"/>
      <c r="J19" s="114"/>
    </row>
    <row r="20" spans="1:10" x14ac:dyDescent="0.25">
      <c r="A20" s="67"/>
      <c r="B20" s="68"/>
      <c r="C20" s="75"/>
      <c r="D20" s="68"/>
      <c r="E20" s="111"/>
      <c r="F20" s="111"/>
      <c r="G20" s="111"/>
      <c r="H20" s="111"/>
      <c r="I20" s="68"/>
      <c r="J20" s="70"/>
    </row>
    <row r="21" spans="1:10" x14ac:dyDescent="0.25">
      <c r="A21" s="134" t="s">
        <v>247</v>
      </c>
      <c r="B21" s="135"/>
      <c r="C21" s="121" t="s">
        <v>291</v>
      </c>
      <c r="D21" s="122"/>
      <c r="E21" s="111"/>
      <c r="F21" s="111"/>
      <c r="G21" s="112" t="s">
        <v>292</v>
      </c>
      <c r="H21" s="113"/>
      <c r="I21" s="113"/>
      <c r="J21" s="114"/>
    </row>
    <row r="22" spans="1:10" x14ac:dyDescent="0.25">
      <c r="A22" s="67"/>
      <c r="B22" s="68"/>
      <c r="C22" s="68"/>
      <c r="D22" s="68"/>
      <c r="E22" s="111"/>
      <c r="F22" s="111"/>
      <c r="G22" s="111"/>
      <c r="H22" s="111"/>
      <c r="I22" s="68"/>
      <c r="J22" s="70"/>
    </row>
    <row r="23" spans="1:10" x14ac:dyDescent="0.25">
      <c r="A23" s="134" t="s">
        <v>248</v>
      </c>
      <c r="B23" s="135"/>
      <c r="C23" s="112" t="s">
        <v>293</v>
      </c>
      <c r="D23" s="113"/>
      <c r="E23" s="113"/>
      <c r="F23" s="113"/>
      <c r="G23" s="113"/>
      <c r="H23" s="113"/>
      <c r="I23" s="113"/>
      <c r="J23" s="114"/>
    </row>
    <row r="24" spans="1:10" x14ac:dyDescent="0.25">
      <c r="A24" s="67"/>
      <c r="B24" s="68"/>
      <c r="C24" s="68"/>
      <c r="D24" s="68"/>
      <c r="E24" s="111"/>
      <c r="F24" s="111"/>
      <c r="G24" s="111"/>
      <c r="H24" s="111"/>
      <c r="I24" s="68"/>
      <c r="J24" s="70"/>
    </row>
    <row r="25" spans="1:10" x14ac:dyDescent="0.25">
      <c r="A25" s="134" t="s">
        <v>249</v>
      </c>
      <c r="B25" s="135"/>
      <c r="C25" s="137" t="s">
        <v>294</v>
      </c>
      <c r="D25" s="138"/>
      <c r="E25" s="138"/>
      <c r="F25" s="138"/>
      <c r="G25" s="138"/>
      <c r="H25" s="138"/>
      <c r="I25" s="138"/>
      <c r="J25" s="139"/>
    </row>
    <row r="26" spans="1:10" x14ac:dyDescent="0.25">
      <c r="A26" s="67"/>
      <c r="B26" s="68"/>
      <c r="C26" s="75"/>
      <c r="D26" s="68"/>
      <c r="E26" s="111"/>
      <c r="F26" s="111"/>
      <c r="G26" s="111"/>
      <c r="H26" s="111"/>
      <c r="I26" s="68"/>
      <c r="J26" s="70"/>
    </row>
    <row r="27" spans="1:10" x14ac:dyDescent="0.25">
      <c r="A27" s="134" t="s">
        <v>250</v>
      </c>
      <c r="B27" s="135"/>
      <c r="C27" s="137" t="s">
        <v>295</v>
      </c>
      <c r="D27" s="138"/>
      <c r="E27" s="138"/>
      <c r="F27" s="138"/>
      <c r="G27" s="138"/>
      <c r="H27" s="138"/>
      <c r="I27" s="138"/>
      <c r="J27" s="139"/>
    </row>
    <row r="28" spans="1:10" ht="13.9" customHeight="1" x14ac:dyDescent="0.25">
      <c r="A28" s="67"/>
      <c r="B28" s="68"/>
      <c r="C28" s="75"/>
      <c r="D28" s="68"/>
      <c r="E28" s="111"/>
      <c r="F28" s="111"/>
      <c r="G28" s="111"/>
      <c r="H28" s="111"/>
      <c r="I28" s="68"/>
      <c r="J28" s="70"/>
    </row>
    <row r="29" spans="1:10" ht="22.9" customHeight="1" x14ac:dyDescent="0.25">
      <c r="A29" s="104" t="s">
        <v>262</v>
      </c>
      <c r="B29" s="135"/>
      <c r="C29" s="76">
        <v>0</v>
      </c>
      <c r="D29" s="77"/>
      <c r="E29" s="115"/>
      <c r="F29" s="115"/>
      <c r="G29" s="115"/>
      <c r="H29" s="115"/>
      <c r="I29" s="78"/>
      <c r="J29" s="79"/>
    </row>
    <row r="30" spans="1:10" x14ac:dyDescent="0.25">
      <c r="A30" s="67"/>
      <c r="B30" s="68"/>
      <c r="C30" s="68"/>
      <c r="D30" s="68"/>
      <c r="E30" s="111"/>
      <c r="F30" s="111"/>
      <c r="G30" s="111"/>
      <c r="H30" s="111"/>
      <c r="I30" s="78"/>
      <c r="J30" s="79"/>
    </row>
    <row r="31" spans="1:10" x14ac:dyDescent="0.25">
      <c r="A31" s="134" t="s">
        <v>251</v>
      </c>
      <c r="B31" s="135"/>
      <c r="C31" s="89" t="s">
        <v>270</v>
      </c>
      <c r="D31" s="133" t="s">
        <v>269</v>
      </c>
      <c r="E31" s="119"/>
      <c r="F31" s="119"/>
      <c r="G31" s="119"/>
      <c r="H31" s="68"/>
      <c r="I31" s="80" t="s">
        <v>270</v>
      </c>
      <c r="J31" s="81" t="s">
        <v>271</v>
      </c>
    </row>
    <row r="32" spans="1:10" x14ac:dyDescent="0.25">
      <c r="A32" s="134"/>
      <c r="B32" s="135"/>
      <c r="C32" s="82"/>
      <c r="D32" s="51"/>
      <c r="E32" s="136"/>
      <c r="F32" s="136"/>
      <c r="G32" s="136"/>
      <c r="H32" s="136"/>
      <c r="I32" s="78"/>
      <c r="J32" s="79"/>
    </row>
    <row r="33" spans="1:10" x14ac:dyDescent="0.25">
      <c r="A33" s="134" t="s">
        <v>259</v>
      </c>
      <c r="B33" s="135"/>
      <c r="C33" s="76" t="s">
        <v>273</v>
      </c>
      <c r="D33" s="133" t="s">
        <v>272</v>
      </c>
      <c r="E33" s="119"/>
      <c r="F33" s="119"/>
      <c r="G33" s="119"/>
      <c r="H33" s="74"/>
      <c r="I33" s="80" t="s">
        <v>273</v>
      </c>
      <c r="J33" s="81" t="s">
        <v>274</v>
      </c>
    </row>
    <row r="34" spans="1:10" x14ac:dyDescent="0.25">
      <c r="A34" s="67"/>
      <c r="B34" s="68"/>
      <c r="C34" s="68"/>
      <c r="D34" s="68"/>
      <c r="E34" s="111"/>
      <c r="F34" s="111"/>
      <c r="G34" s="111"/>
      <c r="H34" s="111"/>
      <c r="I34" s="68"/>
      <c r="J34" s="70"/>
    </row>
    <row r="35" spans="1:10" x14ac:dyDescent="0.25">
      <c r="A35" s="133" t="s">
        <v>260</v>
      </c>
      <c r="B35" s="119"/>
      <c r="C35" s="119"/>
      <c r="D35" s="119"/>
      <c r="E35" s="119" t="s">
        <v>252</v>
      </c>
      <c r="F35" s="119"/>
      <c r="G35" s="119"/>
      <c r="H35" s="119"/>
      <c r="I35" s="119"/>
      <c r="J35" s="83" t="s">
        <v>253</v>
      </c>
    </row>
    <row r="36" spans="1:10" x14ac:dyDescent="0.25">
      <c r="A36" s="67"/>
      <c r="B36" s="68"/>
      <c r="C36" s="68"/>
      <c r="D36" s="68"/>
      <c r="E36" s="111"/>
      <c r="F36" s="111"/>
      <c r="G36" s="111"/>
      <c r="H36" s="111"/>
      <c r="I36" s="68"/>
      <c r="J36" s="79"/>
    </row>
    <row r="37" spans="1:10" x14ac:dyDescent="0.25">
      <c r="A37" s="127"/>
      <c r="B37" s="128"/>
      <c r="C37" s="128"/>
      <c r="D37" s="128"/>
      <c r="E37" s="127"/>
      <c r="F37" s="128"/>
      <c r="G37" s="128"/>
      <c r="H37" s="128"/>
      <c r="I37" s="129"/>
      <c r="J37" s="96"/>
    </row>
    <row r="38" spans="1:10" x14ac:dyDescent="0.25">
      <c r="A38" s="98"/>
      <c r="B38" s="97"/>
      <c r="C38" s="99"/>
      <c r="D38" s="132"/>
      <c r="E38" s="132"/>
      <c r="F38" s="132"/>
      <c r="G38" s="132"/>
      <c r="H38" s="132"/>
      <c r="I38" s="132"/>
      <c r="J38" s="100"/>
    </row>
    <row r="39" spans="1:10" x14ac:dyDescent="0.25">
      <c r="A39" s="127"/>
      <c r="B39" s="128"/>
      <c r="C39" s="128"/>
      <c r="D39" s="129"/>
      <c r="E39" s="127"/>
      <c r="F39" s="128"/>
      <c r="G39" s="128"/>
      <c r="H39" s="128"/>
      <c r="I39" s="129"/>
      <c r="J39" s="76"/>
    </row>
    <row r="40" spans="1:10" x14ac:dyDescent="0.25">
      <c r="A40" s="98"/>
      <c r="B40" s="97"/>
      <c r="C40" s="99"/>
      <c r="D40" s="101"/>
      <c r="E40" s="132"/>
      <c r="F40" s="132"/>
      <c r="G40" s="132"/>
      <c r="H40" s="132"/>
      <c r="I40" s="102"/>
      <c r="J40" s="100"/>
    </row>
    <row r="41" spans="1:10" x14ac:dyDescent="0.25">
      <c r="A41" s="127"/>
      <c r="B41" s="128"/>
      <c r="C41" s="128"/>
      <c r="D41" s="129"/>
      <c r="E41" s="127"/>
      <c r="F41" s="128"/>
      <c r="G41" s="128"/>
      <c r="H41" s="128"/>
      <c r="I41" s="129"/>
      <c r="J41" s="76"/>
    </row>
    <row r="42" spans="1:10" x14ac:dyDescent="0.25">
      <c r="A42" s="98"/>
      <c r="B42" s="97"/>
      <c r="C42" s="99"/>
      <c r="D42" s="101"/>
      <c r="E42" s="132"/>
      <c r="F42" s="132"/>
      <c r="G42" s="132"/>
      <c r="H42" s="132"/>
      <c r="I42" s="102"/>
      <c r="J42" s="100"/>
    </row>
    <row r="43" spans="1:10" x14ac:dyDescent="0.25">
      <c r="A43" s="127"/>
      <c r="B43" s="128"/>
      <c r="C43" s="128"/>
      <c r="D43" s="129"/>
      <c r="E43" s="127"/>
      <c r="F43" s="128"/>
      <c r="G43" s="128"/>
      <c r="H43" s="128"/>
      <c r="I43" s="129"/>
      <c r="J43" s="76"/>
    </row>
    <row r="44" spans="1:10" x14ac:dyDescent="0.25">
      <c r="A44" s="103"/>
      <c r="B44" s="99"/>
      <c r="C44" s="130"/>
      <c r="D44" s="130"/>
      <c r="E44" s="131"/>
      <c r="F44" s="131"/>
      <c r="G44" s="130"/>
      <c r="H44" s="130"/>
      <c r="I44" s="130"/>
      <c r="J44" s="100"/>
    </row>
    <row r="45" spans="1:10" x14ac:dyDescent="0.25">
      <c r="A45" s="127"/>
      <c r="B45" s="128"/>
      <c r="C45" s="128"/>
      <c r="D45" s="129"/>
      <c r="E45" s="127"/>
      <c r="F45" s="128"/>
      <c r="G45" s="128"/>
      <c r="H45" s="128"/>
      <c r="I45" s="129"/>
      <c r="J45" s="76"/>
    </row>
    <row r="46" spans="1:10" x14ac:dyDescent="0.25">
      <c r="A46" s="103"/>
      <c r="B46" s="99"/>
      <c r="C46" s="99"/>
      <c r="D46" s="97"/>
      <c r="E46" s="131"/>
      <c r="F46" s="131"/>
      <c r="G46" s="130"/>
      <c r="H46" s="130"/>
      <c r="I46" s="97"/>
      <c r="J46" s="100"/>
    </row>
    <row r="47" spans="1:10" x14ac:dyDescent="0.25">
      <c r="A47" s="127"/>
      <c r="B47" s="128"/>
      <c r="C47" s="128"/>
      <c r="D47" s="129"/>
      <c r="E47" s="127"/>
      <c r="F47" s="128"/>
      <c r="G47" s="128"/>
      <c r="H47" s="128"/>
      <c r="I47" s="129"/>
      <c r="J47" s="76"/>
    </row>
    <row r="48" spans="1:10" x14ac:dyDescent="0.25">
      <c r="A48" s="84"/>
      <c r="B48" s="75"/>
      <c r="C48" s="75"/>
      <c r="D48" s="68"/>
      <c r="E48" s="111"/>
      <c r="F48" s="111"/>
      <c r="G48" s="125"/>
      <c r="H48" s="125"/>
      <c r="I48" s="68"/>
      <c r="J48" s="85" t="s">
        <v>275</v>
      </c>
    </row>
    <row r="49" spans="1:10" x14ac:dyDescent="0.25">
      <c r="A49" s="84"/>
      <c r="B49" s="75"/>
      <c r="C49" s="75"/>
      <c r="D49" s="68"/>
      <c r="E49" s="111"/>
      <c r="F49" s="111"/>
      <c r="G49" s="125"/>
      <c r="H49" s="125"/>
      <c r="I49" s="68"/>
      <c r="J49" s="85" t="s">
        <v>276</v>
      </c>
    </row>
    <row r="50" spans="1:10" ht="14.45" customHeight="1" x14ac:dyDescent="0.25">
      <c r="A50" s="104" t="s">
        <v>254</v>
      </c>
      <c r="B50" s="105"/>
      <c r="C50" s="121" t="s">
        <v>276</v>
      </c>
      <c r="D50" s="122"/>
      <c r="E50" s="123" t="s">
        <v>277</v>
      </c>
      <c r="F50" s="124"/>
      <c r="G50" s="112"/>
      <c r="H50" s="113"/>
      <c r="I50" s="113"/>
      <c r="J50" s="114"/>
    </row>
    <row r="51" spans="1:10" x14ac:dyDescent="0.25">
      <c r="A51" s="84"/>
      <c r="B51" s="75"/>
      <c r="C51" s="125"/>
      <c r="D51" s="125"/>
      <c r="E51" s="111"/>
      <c r="F51" s="111"/>
      <c r="G51" s="126" t="s">
        <v>278</v>
      </c>
      <c r="H51" s="126"/>
      <c r="I51" s="126"/>
      <c r="J51" s="59"/>
    </row>
    <row r="52" spans="1:10" ht="13.9" customHeight="1" x14ac:dyDescent="0.25">
      <c r="A52" s="104" t="s">
        <v>255</v>
      </c>
      <c r="B52" s="105"/>
      <c r="C52" s="112" t="s">
        <v>296</v>
      </c>
      <c r="D52" s="113"/>
      <c r="E52" s="113"/>
      <c r="F52" s="113"/>
      <c r="G52" s="113"/>
      <c r="H52" s="113"/>
      <c r="I52" s="113"/>
      <c r="J52" s="114"/>
    </row>
    <row r="53" spans="1:10" x14ac:dyDescent="0.25">
      <c r="A53" s="67"/>
      <c r="B53" s="68"/>
      <c r="C53" s="115" t="s">
        <v>256</v>
      </c>
      <c r="D53" s="115"/>
      <c r="E53" s="115"/>
      <c r="F53" s="115"/>
      <c r="G53" s="115"/>
      <c r="H53" s="115"/>
      <c r="I53" s="115"/>
      <c r="J53" s="70"/>
    </row>
    <row r="54" spans="1:10" x14ac:dyDescent="0.25">
      <c r="A54" s="104" t="s">
        <v>257</v>
      </c>
      <c r="B54" s="105"/>
      <c r="C54" s="116" t="s">
        <v>297</v>
      </c>
      <c r="D54" s="117"/>
      <c r="E54" s="118"/>
      <c r="F54" s="111"/>
      <c r="G54" s="111"/>
      <c r="H54" s="119"/>
      <c r="I54" s="119"/>
      <c r="J54" s="120"/>
    </row>
    <row r="55" spans="1:10" x14ac:dyDescent="0.25">
      <c r="A55" s="67"/>
      <c r="B55" s="68"/>
      <c r="C55" s="75"/>
      <c r="D55" s="68"/>
      <c r="E55" s="111"/>
      <c r="F55" s="111"/>
      <c r="G55" s="111"/>
      <c r="H55" s="111"/>
      <c r="I55" s="68"/>
      <c r="J55" s="70"/>
    </row>
    <row r="56" spans="1:10" ht="14.45" customHeight="1" x14ac:dyDescent="0.25">
      <c r="A56" s="104" t="s">
        <v>249</v>
      </c>
      <c r="B56" s="105"/>
      <c r="C56" s="106" t="s">
        <v>298</v>
      </c>
      <c r="D56" s="107"/>
      <c r="E56" s="107"/>
      <c r="F56" s="107"/>
      <c r="G56" s="107"/>
      <c r="H56" s="107"/>
      <c r="I56" s="107"/>
      <c r="J56" s="108"/>
    </row>
    <row r="57" spans="1:10" x14ac:dyDescent="0.25">
      <c r="A57" s="67"/>
      <c r="B57" s="68"/>
      <c r="C57" s="68"/>
      <c r="D57" s="68"/>
      <c r="E57" s="111"/>
      <c r="F57" s="111"/>
      <c r="G57" s="111"/>
      <c r="H57" s="111"/>
      <c r="I57" s="68"/>
      <c r="J57" s="70"/>
    </row>
    <row r="58" spans="1:10" x14ac:dyDescent="0.25">
      <c r="A58" s="104" t="s">
        <v>279</v>
      </c>
      <c r="B58" s="105"/>
      <c r="C58" s="106"/>
      <c r="D58" s="107"/>
      <c r="E58" s="107"/>
      <c r="F58" s="107"/>
      <c r="G58" s="107"/>
      <c r="H58" s="107"/>
      <c r="I58" s="107"/>
      <c r="J58" s="108"/>
    </row>
    <row r="59" spans="1:10" ht="14.45" customHeight="1" x14ac:dyDescent="0.25">
      <c r="A59" s="67"/>
      <c r="B59" s="68"/>
      <c r="C59" s="109" t="s">
        <v>280</v>
      </c>
      <c r="D59" s="109"/>
      <c r="E59" s="109"/>
      <c r="F59" s="109"/>
      <c r="G59" s="68"/>
      <c r="H59" s="68"/>
      <c r="I59" s="68"/>
      <c r="J59" s="70"/>
    </row>
    <row r="60" spans="1:10" x14ac:dyDescent="0.25">
      <c r="A60" s="104" t="s">
        <v>281</v>
      </c>
      <c r="B60" s="105"/>
      <c r="C60" s="106"/>
      <c r="D60" s="107"/>
      <c r="E60" s="107"/>
      <c r="F60" s="107"/>
      <c r="G60" s="107"/>
      <c r="H60" s="107"/>
      <c r="I60" s="107"/>
      <c r="J60" s="108"/>
    </row>
    <row r="61" spans="1:10" ht="14.45" customHeight="1" x14ac:dyDescent="0.25">
      <c r="A61" s="86"/>
      <c r="B61" s="87"/>
      <c r="C61" s="110" t="s">
        <v>282</v>
      </c>
      <c r="D61" s="110"/>
      <c r="E61" s="110"/>
      <c r="F61" s="110"/>
      <c r="G61" s="110"/>
      <c r="H61" s="87"/>
      <c r="I61" s="87"/>
      <c r="J61" s="88"/>
    </row>
    <row r="68" ht="27" customHeight="1" x14ac:dyDescent="0.25"/>
    <row r="72" ht="38.450000000000003" customHeight="1" x14ac:dyDescent="0.25"/>
  </sheetData>
  <sheetProtection algorithmName="SHA-512" hashValue="bd8aaB0LHfE8a3/gQy2HODZajjc3SGdRcg2me0yOTf/1TDtkcyzqqKHbr6bmfQF6fiHic/GWdoTnVxjCMbsg6w==" saltValue="5xwBjEQHjmA4lO1BtjTwi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zoomScaleNormal="100" zoomScaleSheetLayoutView="110" workbookViewId="0">
      <selection activeCell="M5" sqref="M5"/>
    </sheetView>
  </sheetViews>
  <sheetFormatPr defaultColWidth="8.85546875" defaultRowHeight="12.75" x14ac:dyDescent="0.2"/>
  <cols>
    <col min="8" max="8" width="11" style="24" customWidth="1"/>
    <col min="9" max="9" width="10.28515625" style="24" customWidth="1"/>
  </cols>
  <sheetData>
    <row r="1" spans="1:9" x14ac:dyDescent="0.2">
      <c r="A1" s="171" t="s">
        <v>1</v>
      </c>
      <c r="B1" s="172"/>
      <c r="C1" s="172"/>
      <c r="D1" s="172"/>
      <c r="E1" s="172"/>
      <c r="F1" s="172"/>
      <c r="G1" s="172"/>
      <c r="H1" s="172"/>
    </row>
    <row r="2" spans="1:9" x14ac:dyDescent="0.2">
      <c r="A2" s="173" t="s">
        <v>299</v>
      </c>
      <c r="B2" s="174"/>
      <c r="C2" s="174"/>
      <c r="D2" s="174"/>
      <c r="E2" s="174"/>
      <c r="F2" s="174"/>
      <c r="G2" s="174"/>
      <c r="H2" s="174"/>
    </row>
    <row r="3" spans="1:9" x14ac:dyDescent="0.2">
      <c r="A3" s="188" t="s">
        <v>283</v>
      </c>
      <c r="B3" s="188"/>
      <c r="C3" s="188"/>
      <c r="D3" s="188"/>
      <c r="E3" s="188"/>
      <c r="F3" s="188"/>
      <c r="G3" s="188"/>
      <c r="H3" s="188"/>
      <c r="I3" s="189"/>
    </row>
    <row r="4" spans="1:9" x14ac:dyDescent="0.2">
      <c r="A4" s="185" t="s">
        <v>300</v>
      </c>
      <c r="B4" s="186"/>
      <c r="C4" s="186"/>
      <c r="D4" s="186"/>
      <c r="E4" s="186"/>
      <c r="F4" s="186"/>
      <c r="G4" s="186"/>
      <c r="H4" s="186"/>
      <c r="I4" s="187"/>
    </row>
    <row r="5" spans="1:9" ht="67.5" x14ac:dyDescent="0.2">
      <c r="A5" s="177" t="s">
        <v>2</v>
      </c>
      <c r="B5" s="178"/>
      <c r="C5" s="178"/>
      <c r="D5" s="178"/>
      <c r="E5" s="178"/>
      <c r="F5" s="178"/>
      <c r="G5" s="3" t="s">
        <v>4</v>
      </c>
      <c r="H5" s="25" t="s">
        <v>231</v>
      </c>
      <c r="I5" s="25" t="s">
        <v>232</v>
      </c>
    </row>
    <row r="6" spans="1:9" x14ac:dyDescent="0.2">
      <c r="A6" s="175">
        <v>1</v>
      </c>
      <c r="B6" s="176"/>
      <c r="C6" s="176"/>
      <c r="D6" s="176"/>
      <c r="E6" s="176"/>
      <c r="F6" s="176"/>
      <c r="G6" s="4">
        <v>2</v>
      </c>
      <c r="H6" s="25">
        <v>3</v>
      </c>
      <c r="I6" s="25">
        <v>4</v>
      </c>
    </row>
    <row r="7" spans="1:9" x14ac:dyDescent="0.2">
      <c r="A7" s="164"/>
      <c r="B7" s="164"/>
      <c r="C7" s="164"/>
      <c r="D7" s="164"/>
      <c r="E7" s="164"/>
      <c r="F7" s="164"/>
      <c r="G7" s="164"/>
      <c r="H7" s="164"/>
      <c r="I7" s="165"/>
    </row>
    <row r="8" spans="1:9" x14ac:dyDescent="0.2">
      <c r="A8" s="166" t="s">
        <v>18</v>
      </c>
      <c r="B8" s="167"/>
      <c r="C8" s="167"/>
      <c r="D8" s="167"/>
      <c r="E8" s="167"/>
      <c r="F8" s="167"/>
      <c r="G8" s="167"/>
      <c r="H8" s="167"/>
      <c r="I8" s="167"/>
    </row>
    <row r="9" spans="1:9" x14ac:dyDescent="0.2">
      <c r="A9" s="168" t="s">
        <v>19</v>
      </c>
      <c r="B9" s="168"/>
      <c r="C9" s="168"/>
      <c r="D9" s="168"/>
      <c r="E9" s="168"/>
      <c r="F9" s="168"/>
      <c r="G9" s="5">
        <v>1</v>
      </c>
      <c r="H9" s="26">
        <f>H10+H13+H14+H15+H16+H17+H18+H19+H20+H21+H22</f>
        <v>11255484</v>
      </c>
      <c r="I9" s="26">
        <f>I10+I13+I14+I15+I16+I17+I18+I19+I20+I21+I22</f>
        <v>11966680</v>
      </c>
    </row>
    <row r="10" spans="1:9" x14ac:dyDescent="0.2">
      <c r="A10" s="169" t="s">
        <v>20</v>
      </c>
      <c r="B10" s="169"/>
      <c r="C10" s="169"/>
      <c r="D10" s="169"/>
      <c r="E10" s="169"/>
      <c r="F10" s="169"/>
      <c r="G10" s="5">
        <v>2</v>
      </c>
      <c r="H10" s="26">
        <f>H11+H12</f>
        <v>11255484</v>
      </c>
      <c r="I10" s="26">
        <f>I11+I12</f>
        <v>11966680</v>
      </c>
    </row>
    <row r="11" spans="1:9" x14ac:dyDescent="0.2">
      <c r="A11" s="170" t="s">
        <v>21</v>
      </c>
      <c r="B11" s="170"/>
      <c r="C11" s="170"/>
      <c r="D11" s="170"/>
      <c r="E11" s="170"/>
      <c r="F11" s="170"/>
      <c r="G11" s="6">
        <v>3</v>
      </c>
      <c r="H11" s="8">
        <v>11255484</v>
      </c>
      <c r="I11" s="8">
        <v>11966680</v>
      </c>
    </row>
    <row r="12" spans="1:9" x14ac:dyDescent="0.2">
      <c r="A12" s="170" t="s">
        <v>22</v>
      </c>
      <c r="B12" s="170"/>
      <c r="C12" s="170"/>
      <c r="D12" s="170"/>
      <c r="E12" s="170"/>
      <c r="F12" s="170"/>
      <c r="G12" s="6">
        <v>4</v>
      </c>
      <c r="H12" s="8">
        <v>0</v>
      </c>
      <c r="I12" s="8">
        <v>0</v>
      </c>
    </row>
    <row r="13" spans="1:9" x14ac:dyDescent="0.2">
      <c r="A13" s="163" t="s">
        <v>23</v>
      </c>
      <c r="B13" s="163"/>
      <c r="C13" s="163"/>
      <c r="D13" s="163"/>
      <c r="E13" s="163"/>
      <c r="F13" s="163"/>
      <c r="G13" s="6">
        <v>5</v>
      </c>
      <c r="H13" s="8">
        <v>0</v>
      </c>
      <c r="I13" s="8">
        <v>0</v>
      </c>
    </row>
    <row r="14" spans="1:9" x14ac:dyDescent="0.2">
      <c r="A14" s="163" t="s">
        <v>24</v>
      </c>
      <c r="B14" s="163"/>
      <c r="C14" s="163"/>
      <c r="D14" s="163"/>
      <c r="E14" s="163"/>
      <c r="F14" s="163"/>
      <c r="G14" s="6">
        <v>6</v>
      </c>
      <c r="H14" s="8">
        <v>0</v>
      </c>
      <c r="I14" s="8">
        <v>0</v>
      </c>
    </row>
    <row r="15" spans="1:9" x14ac:dyDescent="0.2">
      <c r="A15" s="163" t="s">
        <v>25</v>
      </c>
      <c r="B15" s="163"/>
      <c r="C15" s="163"/>
      <c r="D15" s="163"/>
      <c r="E15" s="163"/>
      <c r="F15" s="163"/>
      <c r="G15" s="6">
        <v>7</v>
      </c>
      <c r="H15" s="8">
        <v>0</v>
      </c>
      <c r="I15" s="8">
        <v>0</v>
      </c>
    </row>
    <row r="16" spans="1:9" x14ac:dyDescent="0.2">
      <c r="A16" s="163" t="s">
        <v>26</v>
      </c>
      <c r="B16" s="163"/>
      <c r="C16" s="163"/>
      <c r="D16" s="163"/>
      <c r="E16" s="163"/>
      <c r="F16" s="163"/>
      <c r="G16" s="6">
        <v>8</v>
      </c>
      <c r="H16" s="8">
        <v>0</v>
      </c>
      <c r="I16" s="8">
        <v>0</v>
      </c>
    </row>
    <row r="17" spans="1:9" x14ac:dyDescent="0.2">
      <c r="A17" s="163" t="s">
        <v>27</v>
      </c>
      <c r="B17" s="163"/>
      <c r="C17" s="163"/>
      <c r="D17" s="163"/>
      <c r="E17" s="163"/>
      <c r="F17" s="163"/>
      <c r="G17" s="6">
        <v>9</v>
      </c>
      <c r="H17" s="8">
        <v>0</v>
      </c>
      <c r="I17" s="8">
        <v>0</v>
      </c>
    </row>
    <row r="18" spans="1:9" x14ac:dyDescent="0.2">
      <c r="A18" s="163" t="s">
        <v>28</v>
      </c>
      <c r="B18" s="163"/>
      <c r="C18" s="163"/>
      <c r="D18" s="163"/>
      <c r="E18" s="163"/>
      <c r="F18" s="163"/>
      <c r="G18" s="6">
        <v>10</v>
      </c>
      <c r="H18" s="8">
        <v>0</v>
      </c>
      <c r="I18" s="8">
        <v>0</v>
      </c>
    </row>
    <row r="19" spans="1:9" x14ac:dyDescent="0.2">
      <c r="A19" s="163" t="s">
        <v>29</v>
      </c>
      <c r="B19" s="163"/>
      <c r="C19" s="163"/>
      <c r="D19" s="163"/>
      <c r="E19" s="163"/>
      <c r="F19" s="163"/>
      <c r="G19" s="6">
        <v>11</v>
      </c>
      <c r="H19" s="8">
        <v>0</v>
      </c>
      <c r="I19" s="8">
        <v>0</v>
      </c>
    </row>
    <row r="20" spans="1:9" x14ac:dyDescent="0.2">
      <c r="A20" s="163" t="s">
        <v>30</v>
      </c>
      <c r="B20" s="163"/>
      <c r="C20" s="163"/>
      <c r="D20" s="163"/>
      <c r="E20" s="163"/>
      <c r="F20" s="163"/>
      <c r="G20" s="6">
        <v>12</v>
      </c>
      <c r="H20" s="8">
        <v>0</v>
      </c>
      <c r="I20" s="8">
        <v>0</v>
      </c>
    </row>
    <row r="21" spans="1:9" x14ac:dyDescent="0.2">
      <c r="A21" s="163" t="s">
        <v>31</v>
      </c>
      <c r="B21" s="163"/>
      <c r="C21" s="163"/>
      <c r="D21" s="163"/>
      <c r="E21" s="163"/>
      <c r="F21" s="163"/>
      <c r="G21" s="6">
        <v>13</v>
      </c>
      <c r="H21" s="8">
        <v>0</v>
      </c>
      <c r="I21" s="8">
        <v>0</v>
      </c>
    </row>
    <row r="22" spans="1:9" x14ac:dyDescent="0.2">
      <c r="A22" s="163" t="s">
        <v>32</v>
      </c>
      <c r="B22" s="163"/>
      <c r="C22" s="163"/>
      <c r="D22" s="163"/>
      <c r="E22" s="163"/>
      <c r="F22" s="163"/>
      <c r="G22" s="6">
        <v>14</v>
      </c>
      <c r="H22" s="8">
        <v>0</v>
      </c>
      <c r="I22" s="8">
        <v>0</v>
      </c>
    </row>
    <row r="23" spans="1:9" x14ac:dyDescent="0.2">
      <c r="A23" s="168" t="s">
        <v>33</v>
      </c>
      <c r="B23" s="168"/>
      <c r="C23" s="168"/>
      <c r="D23" s="168"/>
      <c r="E23" s="168"/>
      <c r="F23" s="168"/>
      <c r="G23" s="5">
        <v>15</v>
      </c>
      <c r="H23" s="26">
        <f>H24+H25+H26</f>
        <v>367229</v>
      </c>
      <c r="I23" s="26">
        <f>I24+I25+I26</f>
        <v>734587</v>
      </c>
    </row>
    <row r="24" spans="1:9" x14ac:dyDescent="0.2">
      <c r="A24" s="163" t="s">
        <v>34</v>
      </c>
      <c r="B24" s="163"/>
      <c r="C24" s="163"/>
      <c r="D24" s="163"/>
      <c r="E24" s="163"/>
      <c r="F24" s="163"/>
      <c r="G24" s="6">
        <v>16</v>
      </c>
      <c r="H24" s="8">
        <v>367229</v>
      </c>
      <c r="I24" s="8">
        <v>734587</v>
      </c>
    </row>
    <row r="25" spans="1:9" x14ac:dyDescent="0.2">
      <c r="A25" s="163" t="s">
        <v>35</v>
      </c>
      <c r="B25" s="163"/>
      <c r="C25" s="163"/>
      <c r="D25" s="163"/>
      <c r="E25" s="163"/>
      <c r="F25" s="163"/>
      <c r="G25" s="6">
        <v>17</v>
      </c>
      <c r="H25" s="8">
        <v>0</v>
      </c>
      <c r="I25" s="8">
        <v>0</v>
      </c>
    </row>
    <row r="26" spans="1:9" x14ac:dyDescent="0.2">
      <c r="A26" s="163" t="s">
        <v>36</v>
      </c>
      <c r="B26" s="163"/>
      <c r="C26" s="163"/>
      <c r="D26" s="163"/>
      <c r="E26" s="163"/>
      <c r="F26" s="163"/>
      <c r="G26" s="6">
        <v>18</v>
      </c>
      <c r="H26" s="8">
        <v>0</v>
      </c>
      <c r="I26" s="8">
        <v>0</v>
      </c>
    </row>
    <row r="27" spans="1:9" x14ac:dyDescent="0.2">
      <c r="A27" s="168" t="s">
        <v>37</v>
      </c>
      <c r="B27" s="168"/>
      <c r="C27" s="168"/>
      <c r="D27" s="168"/>
      <c r="E27" s="168"/>
      <c r="F27" s="168"/>
      <c r="G27" s="5">
        <v>19</v>
      </c>
      <c r="H27" s="26">
        <f>H28+H29+H30+H31</f>
        <v>3354</v>
      </c>
      <c r="I27" s="26">
        <f>I28+I29+I30+I31</f>
        <v>4610</v>
      </c>
    </row>
    <row r="28" spans="1:9" x14ac:dyDescent="0.2">
      <c r="A28" s="163" t="s">
        <v>38</v>
      </c>
      <c r="B28" s="163"/>
      <c r="C28" s="163"/>
      <c r="D28" s="163"/>
      <c r="E28" s="163"/>
      <c r="F28" s="163"/>
      <c r="G28" s="6">
        <v>20</v>
      </c>
      <c r="H28" s="8">
        <v>3354</v>
      </c>
      <c r="I28" s="8">
        <v>4610</v>
      </c>
    </row>
    <row r="29" spans="1:9" x14ac:dyDescent="0.2">
      <c r="A29" s="163" t="s">
        <v>39</v>
      </c>
      <c r="B29" s="163"/>
      <c r="C29" s="163"/>
      <c r="D29" s="163"/>
      <c r="E29" s="163"/>
      <c r="F29" s="163"/>
      <c r="G29" s="6">
        <v>21</v>
      </c>
      <c r="H29" s="8">
        <v>0</v>
      </c>
      <c r="I29" s="8">
        <v>0</v>
      </c>
    </row>
    <row r="30" spans="1:9" x14ac:dyDescent="0.2">
      <c r="A30" s="163" t="s">
        <v>40</v>
      </c>
      <c r="B30" s="163"/>
      <c r="C30" s="163"/>
      <c r="D30" s="163"/>
      <c r="E30" s="163"/>
      <c r="F30" s="163"/>
      <c r="G30" s="6">
        <v>22</v>
      </c>
      <c r="H30" s="8">
        <v>0</v>
      </c>
      <c r="I30" s="8">
        <v>0</v>
      </c>
    </row>
    <row r="31" spans="1:9" x14ac:dyDescent="0.2">
      <c r="A31" s="163" t="s">
        <v>41</v>
      </c>
      <c r="B31" s="163"/>
      <c r="C31" s="163"/>
      <c r="D31" s="163"/>
      <c r="E31" s="163"/>
      <c r="F31" s="163"/>
      <c r="G31" s="6">
        <v>23</v>
      </c>
      <c r="H31" s="8">
        <v>0</v>
      </c>
      <c r="I31" s="8">
        <v>0</v>
      </c>
    </row>
    <row r="32" spans="1:9" x14ac:dyDescent="0.2">
      <c r="A32" s="179" t="s">
        <v>42</v>
      </c>
      <c r="B32" s="179"/>
      <c r="C32" s="179"/>
      <c r="D32" s="179"/>
      <c r="E32" s="179"/>
      <c r="F32" s="179"/>
      <c r="G32" s="6">
        <v>24</v>
      </c>
      <c r="H32" s="8">
        <v>0</v>
      </c>
      <c r="I32" s="8">
        <v>39706</v>
      </c>
    </row>
    <row r="33" spans="1:9" x14ac:dyDescent="0.2">
      <c r="A33" s="181" t="s">
        <v>43</v>
      </c>
      <c r="B33" s="181"/>
      <c r="C33" s="181"/>
      <c r="D33" s="181"/>
      <c r="E33" s="181"/>
      <c r="F33" s="181"/>
      <c r="G33" s="5">
        <v>25</v>
      </c>
      <c r="H33" s="26">
        <f>H9+H23+H27+H32</f>
        <v>11626067</v>
      </c>
      <c r="I33" s="26">
        <f>I9+I23+I27+I32</f>
        <v>12745583</v>
      </c>
    </row>
    <row r="34" spans="1:9" x14ac:dyDescent="0.2">
      <c r="A34" s="180" t="s">
        <v>44</v>
      </c>
      <c r="B34" s="180"/>
      <c r="C34" s="180"/>
      <c r="D34" s="180"/>
      <c r="E34" s="180"/>
      <c r="F34" s="180"/>
      <c r="G34" s="6">
        <v>26</v>
      </c>
      <c r="H34" s="8">
        <v>0</v>
      </c>
      <c r="I34" s="8">
        <v>0</v>
      </c>
    </row>
    <row r="35" spans="1:9" x14ac:dyDescent="0.2">
      <c r="A35" s="166" t="s">
        <v>45</v>
      </c>
      <c r="B35" s="182"/>
      <c r="C35" s="182"/>
      <c r="D35" s="182"/>
      <c r="E35" s="182"/>
      <c r="F35" s="182"/>
      <c r="G35" s="182"/>
      <c r="H35" s="182"/>
      <c r="I35" s="182"/>
    </row>
    <row r="36" spans="1:9" x14ac:dyDescent="0.2">
      <c r="A36" s="168" t="s">
        <v>46</v>
      </c>
      <c r="B36" s="168"/>
      <c r="C36" s="168"/>
      <c r="D36" s="168"/>
      <c r="E36" s="168"/>
      <c r="F36" s="168"/>
      <c r="G36" s="5">
        <v>27</v>
      </c>
      <c r="H36" s="26">
        <f>H37+H38+H39+H40+H41+H42+H43</f>
        <v>16541</v>
      </c>
      <c r="I36" s="26">
        <f>I37+I38+I39+I40+I41+I42+I43</f>
        <v>16994</v>
      </c>
    </row>
    <row r="37" spans="1:9" x14ac:dyDescent="0.2">
      <c r="A37" s="163" t="s">
        <v>47</v>
      </c>
      <c r="B37" s="163"/>
      <c r="C37" s="163"/>
      <c r="D37" s="163"/>
      <c r="E37" s="163"/>
      <c r="F37" s="163"/>
      <c r="G37" s="6">
        <v>28</v>
      </c>
      <c r="H37" s="8">
        <v>0</v>
      </c>
      <c r="I37" s="8">
        <v>0</v>
      </c>
    </row>
    <row r="38" spans="1:9" x14ac:dyDescent="0.2">
      <c r="A38" s="163" t="s">
        <v>48</v>
      </c>
      <c r="B38" s="163"/>
      <c r="C38" s="163"/>
      <c r="D38" s="163"/>
      <c r="E38" s="163"/>
      <c r="F38" s="163"/>
      <c r="G38" s="6">
        <v>29</v>
      </c>
      <c r="H38" s="8">
        <v>0</v>
      </c>
      <c r="I38" s="8">
        <v>0</v>
      </c>
    </row>
    <row r="39" spans="1:9" x14ac:dyDescent="0.2">
      <c r="A39" s="163" t="s">
        <v>49</v>
      </c>
      <c r="B39" s="163"/>
      <c r="C39" s="163"/>
      <c r="D39" s="163"/>
      <c r="E39" s="163"/>
      <c r="F39" s="163"/>
      <c r="G39" s="6">
        <v>30</v>
      </c>
      <c r="H39" s="8">
        <v>0</v>
      </c>
      <c r="I39" s="8">
        <v>0</v>
      </c>
    </row>
    <row r="40" spans="1:9" x14ac:dyDescent="0.2">
      <c r="A40" s="163" t="s">
        <v>50</v>
      </c>
      <c r="B40" s="163"/>
      <c r="C40" s="163"/>
      <c r="D40" s="163"/>
      <c r="E40" s="163"/>
      <c r="F40" s="163"/>
      <c r="G40" s="6">
        <v>31</v>
      </c>
      <c r="H40" s="8">
        <v>16541</v>
      </c>
      <c r="I40" s="8">
        <v>16994</v>
      </c>
    </row>
    <row r="41" spans="1:9" x14ac:dyDescent="0.2">
      <c r="A41" s="163" t="s">
        <v>51</v>
      </c>
      <c r="B41" s="163"/>
      <c r="C41" s="163"/>
      <c r="D41" s="163"/>
      <c r="E41" s="163"/>
      <c r="F41" s="163"/>
      <c r="G41" s="6">
        <v>32</v>
      </c>
      <c r="H41" s="8">
        <v>0</v>
      </c>
      <c r="I41" s="8">
        <v>0</v>
      </c>
    </row>
    <row r="42" spans="1:9" x14ac:dyDescent="0.2">
      <c r="A42" s="163" t="s">
        <v>52</v>
      </c>
      <c r="B42" s="163"/>
      <c r="C42" s="163"/>
      <c r="D42" s="163"/>
      <c r="E42" s="163"/>
      <c r="F42" s="163"/>
      <c r="G42" s="6">
        <v>33</v>
      </c>
      <c r="H42" s="8">
        <v>0</v>
      </c>
      <c r="I42" s="8">
        <v>0</v>
      </c>
    </row>
    <row r="43" spans="1:9" x14ac:dyDescent="0.2">
      <c r="A43" s="163" t="s">
        <v>53</v>
      </c>
      <c r="B43" s="163"/>
      <c r="C43" s="163"/>
      <c r="D43" s="163"/>
      <c r="E43" s="163"/>
      <c r="F43" s="163"/>
      <c r="G43" s="6">
        <v>34</v>
      </c>
      <c r="H43" s="8">
        <v>0</v>
      </c>
      <c r="I43" s="8">
        <v>0</v>
      </c>
    </row>
    <row r="44" spans="1:9" x14ac:dyDescent="0.2">
      <c r="A44" s="168" t="s">
        <v>54</v>
      </c>
      <c r="B44" s="168"/>
      <c r="C44" s="168"/>
      <c r="D44" s="168"/>
      <c r="E44" s="168"/>
      <c r="F44" s="168"/>
      <c r="G44" s="5">
        <v>35</v>
      </c>
      <c r="H44" s="26">
        <f>H45+H46</f>
        <v>0</v>
      </c>
      <c r="I44" s="26">
        <f>I45+I46</f>
        <v>0</v>
      </c>
    </row>
    <row r="45" spans="1:9" x14ac:dyDescent="0.2">
      <c r="A45" s="163" t="s">
        <v>55</v>
      </c>
      <c r="B45" s="163"/>
      <c r="C45" s="163"/>
      <c r="D45" s="163"/>
      <c r="E45" s="163"/>
      <c r="F45" s="163"/>
      <c r="G45" s="6">
        <v>36</v>
      </c>
      <c r="H45" s="8">
        <v>0</v>
      </c>
      <c r="I45" s="8">
        <v>0</v>
      </c>
    </row>
    <row r="46" spans="1:9" x14ac:dyDescent="0.2">
      <c r="A46" s="163" t="s">
        <v>56</v>
      </c>
      <c r="B46" s="163"/>
      <c r="C46" s="163"/>
      <c r="D46" s="163"/>
      <c r="E46" s="163"/>
      <c r="F46" s="163"/>
      <c r="G46" s="6">
        <v>37</v>
      </c>
      <c r="H46" s="8">
        <v>0</v>
      </c>
      <c r="I46" s="8">
        <v>0</v>
      </c>
    </row>
    <row r="47" spans="1:9" x14ac:dyDescent="0.2">
      <c r="A47" s="168" t="s">
        <v>57</v>
      </c>
      <c r="B47" s="168"/>
      <c r="C47" s="168"/>
      <c r="D47" s="168"/>
      <c r="E47" s="168"/>
      <c r="F47" s="168"/>
      <c r="G47" s="5">
        <v>38</v>
      </c>
      <c r="H47" s="26">
        <f>H48+H49+H50</f>
        <v>5517</v>
      </c>
      <c r="I47" s="26">
        <f>I48+I49+I50</f>
        <v>6329</v>
      </c>
    </row>
    <row r="48" spans="1:9" x14ac:dyDescent="0.2">
      <c r="A48" s="163" t="s">
        <v>58</v>
      </c>
      <c r="B48" s="163"/>
      <c r="C48" s="163"/>
      <c r="D48" s="163"/>
      <c r="E48" s="163"/>
      <c r="F48" s="163"/>
      <c r="G48" s="6">
        <v>39</v>
      </c>
      <c r="H48" s="8">
        <v>0</v>
      </c>
      <c r="I48" s="8">
        <v>0</v>
      </c>
    </row>
    <row r="49" spans="1:9" x14ac:dyDescent="0.2">
      <c r="A49" s="163" t="s">
        <v>59</v>
      </c>
      <c r="B49" s="163"/>
      <c r="C49" s="163"/>
      <c r="D49" s="163"/>
      <c r="E49" s="163"/>
      <c r="F49" s="163"/>
      <c r="G49" s="6">
        <v>40</v>
      </c>
      <c r="H49" s="8">
        <v>0</v>
      </c>
      <c r="I49" s="8">
        <v>0</v>
      </c>
    </row>
    <row r="50" spans="1:9" x14ac:dyDescent="0.2">
      <c r="A50" s="163" t="s">
        <v>60</v>
      </c>
      <c r="B50" s="163"/>
      <c r="C50" s="163"/>
      <c r="D50" s="163"/>
      <c r="E50" s="163"/>
      <c r="F50" s="163"/>
      <c r="G50" s="6">
        <v>41</v>
      </c>
      <c r="H50" s="8">
        <v>5517</v>
      </c>
      <c r="I50" s="8">
        <v>6329</v>
      </c>
    </row>
    <row r="51" spans="1:9" x14ac:dyDescent="0.2">
      <c r="A51" s="179" t="s">
        <v>61</v>
      </c>
      <c r="B51" s="179"/>
      <c r="C51" s="179"/>
      <c r="D51" s="179"/>
      <c r="E51" s="179"/>
      <c r="F51" s="179"/>
      <c r="G51" s="6">
        <v>42</v>
      </c>
      <c r="H51" s="8">
        <v>931618</v>
      </c>
      <c r="I51" s="8">
        <v>1037112</v>
      </c>
    </row>
    <row r="52" spans="1:9" x14ac:dyDescent="0.2">
      <c r="A52" s="181" t="s">
        <v>62</v>
      </c>
      <c r="B52" s="181"/>
      <c r="C52" s="181"/>
      <c r="D52" s="181"/>
      <c r="E52" s="181"/>
      <c r="F52" s="181"/>
      <c r="G52" s="5">
        <v>43</v>
      </c>
      <c r="H52" s="26">
        <f>H36+H44+H47+H51</f>
        <v>953676</v>
      </c>
      <c r="I52" s="26">
        <f>I36+I44+I47+I51</f>
        <v>1060435</v>
      </c>
    </row>
    <row r="53" spans="1:9" x14ac:dyDescent="0.2">
      <c r="A53" s="181" t="s">
        <v>63</v>
      </c>
      <c r="B53" s="181"/>
      <c r="C53" s="181"/>
      <c r="D53" s="181"/>
      <c r="E53" s="181"/>
      <c r="F53" s="181"/>
      <c r="G53" s="5">
        <v>44</v>
      </c>
      <c r="H53" s="26">
        <f>H33-H52</f>
        <v>10672391</v>
      </c>
      <c r="I53" s="26">
        <f>I33-I52</f>
        <v>11685148</v>
      </c>
    </row>
    <row r="54" spans="1:9" x14ac:dyDescent="0.2">
      <c r="A54" s="179" t="s">
        <v>64</v>
      </c>
      <c r="B54" s="179"/>
      <c r="C54" s="179"/>
      <c r="D54" s="179"/>
      <c r="E54" s="179"/>
      <c r="F54" s="179"/>
      <c r="G54" s="6">
        <v>45</v>
      </c>
      <c r="H54" s="8">
        <v>506000</v>
      </c>
      <c r="I54" s="8">
        <v>506000</v>
      </c>
    </row>
    <row r="55" spans="1:9" x14ac:dyDescent="0.2">
      <c r="A55" s="168" t="s">
        <v>65</v>
      </c>
      <c r="B55" s="168"/>
      <c r="C55" s="168"/>
      <c r="D55" s="168"/>
      <c r="E55" s="168"/>
      <c r="F55" s="168"/>
      <c r="G55" s="5">
        <v>46</v>
      </c>
      <c r="H55" s="95">
        <v>21</v>
      </c>
      <c r="I55" s="95">
        <v>23</v>
      </c>
    </row>
    <row r="56" spans="1:9" x14ac:dyDescent="0.2">
      <c r="A56" s="180" t="s">
        <v>174</v>
      </c>
      <c r="B56" s="180"/>
      <c r="C56" s="180"/>
      <c r="D56" s="180"/>
      <c r="E56" s="180"/>
      <c r="F56" s="180"/>
      <c r="G56" s="6">
        <v>47</v>
      </c>
      <c r="H56" s="8">
        <v>2000000</v>
      </c>
      <c r="I56" s="8">
        <v>2000000</v>
      </c>
    </row>
    <row r="57" spans="1:9" x14ac:dyDescent="0.2">
      <c r="A57" s="180" t="s">
        <v>66</v>
      </c>
      <c r="B57" s="180"/>
      <c r="C57" s="180"/>
      <c r="D57" s="180"/>
      <c r="E57" s="180"/>
      <c r="F57" s="180"/>
      <c r="G57" s="6">
        <v>48</v>
      </c>
      <c r="H57" s="8">
        <v>14732</v>
      </c>
      <c r="I57" s="8">
        <v>14732</v>
      </c>
    </row>
    <row r="58" spans="1:9" x14ac:dyDescent="0.2">
      <c r="A58" s="180" t="s">
        <v>67</v>
      </c>
      <c r="B58" s="180"/>
      <c r="C58" s="180"/>
      <c r="D58" s="180"/>
      <c r="E58" s="180"/>
      <c r="F58" s="180"/>
      <c r="G58" s="6">
        <v>49</v>
      </c>
      <c r="H58" s="8">
        <v>0</v>
      </c>
      <c r="I58" s="8">
        <v>0</v>
      </c>
    </row>
    <row r="59" spans="1:9" x14ac:dyDescent="0.2">
      <c r="A59" s="180" t="s">
        <v>175</v>
      </c>
      <c r="B59" s="180"/>
      <c r="C59" s="180"/>
      <c r="D59" s="180"/>
      <c r="E59" s="180"/>
      <c r="F59" s="180"/>
      <c r="G59" s="6">
        <v>50</v>
      </c>
      <c r="H59" s="8">
        <v>-5675</v>
      </c>
      <c r="I59" s="8">
        <v>-8454</v>
      </c>
    </row>
    <row r="60" spans="1:9" x14ac:dyDescent="0.2">
      <c r="A60" s="180" t="s">
        <v>147</v>
      </c>
      <c r="B60" s="180"/>
      <c r="C60" s="180"/>
      <c r="D60" s="180"/>
      <c r="E60" s="180"/>
      <c r="F60" s="180"/>
      <c r="G60" s="6">
        <v>51</v>
      </c>
      <c r="H60" s="8">
        <v>4618825</v>
      </c>
      <c r="I60" s="8">
        <v>5267062</v>
      </c>
    </row>
    <row r="61" spans="1:9" x14ac:dyDescent="0.2">
      <c r="A61" s="190" t="s">
        <v>176</v>
      </c>
      <c r="B61" s="190"/>
      <c r="C61" s="190"/>
      <c r="D61" s="190"/>
      <c r="E61" s="190"/>
      <c r="F61" s="190"/>
      <c r="G61" s="5">
        <v>52</v>
      </c>
      <c r="H61" s="26">
        <f>H62+H63</f>
        <v>3943772</v>
      </c>
      <c r="I61" s="26">
        <f>I62+I63</f>
        <v>4311071</v>
      </c>
    </row>
    <row r="62" spans="1:9" x14ac:dyDescent="0.2">
      <c r="A62" s="180" t="s">
        <v>148</v>
      </c>
      <c r="B62" s="180"/>
      <c r="C62" s="180"/>
      <c r="D62" s="180"/>
      <c r="E62" s="180"/>
      <c r="F62" s="180"/>
      <c r="G62" s="6">
        <v>53</v>
      </c>
      <c r="H62" s="8">
        <v>3943772</v>
      </c>
      <c r="I62" s="8">
        <v>4311071</v>
      </c>
    </row>
    <row r="63" spans="1:9" x14ac:dyDescent="0.2">
      <c r="A63" s="180" t="s">
        <v>149</v>
      </c>
      <c r="B63" s="180"/>
      <c r="C63" s="180"/>
      <c r="D63" s="180"/>
      <c r="E63" s="180"/>
      <c r="F63" s="180"/>
      <c r="G63" s="6">
        <v>54</v>
      </c>
      <c r="H63" s="8">
        <v>0</v>
      </c>
      <c r="I63" s="8">
        <v>0</v>
      </c>
    </row>
    <row r="64" spans="1:9" x14ac:dyDescent="0.2">
      <c r="A64" s="180" t="s">
        <v>150</v>
      </c>
      <c r="B64" s="180"/>
      <c r="C64" s="180"/>
      <c r="D64" s="180"/>
      <c r="E64" s="180"/>
      <c r="F64" s="180"/>
      <c r="G64" s="6">
        <v>55</v>
      </c>
      <c r="H64" s="8">
        <v>100737</v>
      </c>
      <c r="I64" s="8">
        <v>100737</v>
      </c>
    </row>
    <row r="65" spans="1:9" x14ac:dyDescent="0.2">
      <c r="A65" s="190" t="s">
        <v>177</v>
      </c>
      <c r="B65" s="190"/>
      <c r="C65" s="190"/>
      <c r="D65" s="190"/>
      <c r="E65" s="190"/>
      <c r="F65" s="190"/>
      <c r="G65" s="5">
        <v>56</v>
      </c>
      <c r="H65" s="26">
        <f>H56+H57+H58+H59+H60+H61+H64</f>
        <v>10672391</v>
      </c>
      <c r="I65" s="26">
        <f>I56+I57+I58+I59+I60+I61+I64</f>
        <v>11685148</v>
      </c>
    </row>
    <row r="66" spans="1:9" x14ac:dyDescent="0.2">
      <c r="A66" s="191" t="s">
        <v>68</v>
      </c>
      <c r="B66" s="191"/>
      <c r="C66" s="191"/>
      <c r="D66" s="191"/>
      <c r="E66" s="191"/>
      <c r="F66" s="191"/>
      <c r="G66" s="7">
        <v>57</v>
      </c>
      <c r="H66" s="8">
        <v>0</v>
      </c>
      <c r="I66" s="8">
        <v>0</v>
      </c>
    </row>
    <row r="67" spans="1:9" x14ac:dyDescent="0.2">
      <c r="A67" s="183" t="s">
        <v>69</v>
      </c>
      <c r="B67" s="184"/>
      <c r="C67" s="184"/>
      <c r="D67" s="184"/>
      <c r="E67" s="184"/>
      <c r="F67" s="184"/>
      <c r="G67" s="184"/>
      <c r="H67" s="184"/>
      <c r="I67" s="184"/>
    </row>
    <row r="68" spans="1:9" x14ac:dyDescent="0.2">
      <c r="A68" s="180" t="s">
        <v>70</v>
      </c>
      <c r="B68" s="180"/>
      <c r="C68" s="180"/>
      <c r="D68" s="180"/>
      <c r="E68" s="180"/>
      <c r="F68" s="180"/>
      <c r="G68" s="6">
        <v>58</v>
      </c>
      <c r="H68" s="8">
        <v>0</v>
      </c>
      <c r="I68" s="8">
        <v>0</v>
      </c>
    </row>
    <row r="69" spans="1:9" x14ac:dyDescent="0.2">
      <c r="A69" s="180" t="s">
        <v>71</v>
      </c>
      <c r="B69" s="180"/>
      <c r="C69" s="180"/>
      <c r="D69" s="180"/>
      <c r="E69" s="180"/>
      <c r="F69" s="180"/>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zoomScaleNormal="100" zoomScaleSheetLayoutView="110" workbookViewId="0">
      <selection activeCell="N5" sqref="N5"/>
    </sheetView>
  </sheetViews>
  <sheetFormatPr defaultRowHeight="12.75" x14ac:dyDescent="0.2"/>
  <cols>
    <col min="1" max="7" width="9.140625" style="9"/>
    <col min="8" max="11" width="12.85546875" style="27" customWidth="1"/>
    <col min="12" max="262" width="9.140625" style="9"/>
    <col min="263" max="263" width="9.85546875" style="9" bestFit="1" customWidth="1"/>
    <col min="264" max="264" width="11.7109375" style="9" bestFit="1" customWidth="1"/>
    <col min="265" max="518" width="9.140625" style="9"/>
    <col min="519" max="519" width="9.85546875" style="9" bestFit="1" customWidth="1"/>
    <col min="520" max="520" width="11.7109375" style="9" bestFit="1" customWidth="1"/>
    <col min="521" max="774" width="9.140625" style="9"/>
    <col min="775" max="775" width="9.85546875" style="9" bestFit="1" customWidth="1"/>
    <col min="776" max="776" width="11.7109375" style="9" bestFit="1" customWidth="1"/>
    <col min="777" max="1030" width="9.140625" style="9"/>
    <col min="1031" max="1031" width="9.85546875" style="9" bestFit="1" customWidth="1"/>
    <col min="1032" max="1032" width="11.7109375" style="9" bestFit="1" customWidth="1"/>
    <col min="1033" max="1286" width="9.140625" style="9"/>
    <col min="1287" max="1287" width="9.85546875" style="9" bestFit="1" customWidth="1"/>
    <col min="1288" max="1288" width="11.7109375" style="9" bestFit="1" customWidth="1"/>
    <col min="1289" max="1542" width="9.140625" style="9"/>
    <col min="1543" max="1543" width="9.85546875" style="9" bestFit="1" customWidth="1"/>
    <col min="1544" max="1544" width="11.7109375" style="9" bestFit="1" customWidth="1"/>
    <col min="1545" max="1798" width="9.140625" style="9"/>
    <col min="1799" max="1799" width="9.85546875" style="9" bestFit="1" customWidth="1"/>
    <col min="1800" max="1800" width="11.7109375" style="9" bestFit="1" customWidth="1"/>
    <col min="1801" max="2054" width="9.140625" style="9"/>
    <col min="2055" max="2055" width="9.85546875" style="9" bestFit="1" customWidth="1"/>
    <col min="2056" max="2056" width="11.7109375" style="9" bestFit="1" customWidth="1"/>
    <col min="2057" max="2310" width="9.140625" style="9"/>
    <col min="2311" max="2311" width="9.85546875" style="9" bestFit="1" customWidth="1"/>
    <col min="2312" max="2312" width="11.7109375" style="9" bestFit="1" customWidth="1"/>
    <col min="2313" max="2566" width="9.140625" style="9"/>
    <col min="2567" max="2567" width="9.85546875" style="9" bestFit="1" customWidth="1"/>
    <col min="2568" max="2568" width="11.7109375" style="9" bestFit="1" customWidth="1"/>
    <col min="2569" max="2822" width="9.140625" style="9"/>
    <col min="2823" max="2823" width="9.85546875" style="9" bestFit="1" customWidth="1"/>
    <col min="2824" max="2824" width="11.7109375" style="9" bestFit="1" customWidth="1"/>
    <col min="2825" max="3078" width="9.140625" style="9"/>
    <col min="3079" max="3079" width="9.85546875" style="9" bestFit="1" customWidth="1"/>
    <col min="3080" max="3080" width="11.7109375" style="9" bestFit="1" customWidth="1"/>
    <col min="3081" max="3334" width="9.140625" style="9"/>
    <col min="3335" max="3335" width="9.85546875" style="9" bestFit="1" customWidth="1"/>
    <col min="3336" max="3336" width="11.7109375" style="9" bestFit="1" customWidth="1"/>
    <col min="3337" max="3590" width="9.140625" style="9"/>
    <col min="3591" max="3591" width="9.85546875" style="9" bestFit="1" customWidth="1"/>
    <col min="3592" max="3592" width="11.7109375" style="9" bestFit="1" customWidth="1"/>
    <col min="3593" max="3846" width="9.140625" style="9"/>
    <col min="3847" max="3847" width="9.85546875" style="9" bestFit="1" customWidth="1"/>
    <col min="3848" max="3848" width="11.7109375" style="9" bestFit="1" customWidth="1"/>
    <col min="3849" max="4102" width="9.140625" style="9"/>
    <col min="4103" max="4103" width="9.85546875" style="9" bestFit="1" customWidth="1"/>
    <col min="4104" max="4104" width="11.7109375" style="9" bestFit="1" customWidth="1"/>
    <col min="4105" max="4358" width="9.140625" style="9"/>
    <col min="4359" max="4359" width="9.85546875" style="9" bestFit="1" customWidth="1"/>
    <col min="4360" max="4360" width="11.7109375" style="9" bestFit="1" customWidth="1"/>
    <col min="4361" max="4614" width="9.140625" style="9"/>
    <col min="4615" max="4615" width="9.85546875" style="9" bestFit="1" customWidth="1"/>
    <col min="4616" max="4616" width="11.7109375" style="9" bestFit="1" customWidth="1"/>
    <col min="4617" max="4870" width="9.140625" style="9"/>
    <col min="4871" max="4871" width="9.85546875" style="9" bestFit="1" customWidth="1"/>
    <col min="4872" max="4872" width="11.7109375" style="9" bestFit="1" customWidth="1"/>
    <col min="4873" max="5126" width="9.140625" style="9"/>
    <col min="5127" max="5127" width="9.85546875" style="9" bestFit="1" customWidth="1"/>
    <col min="5128" max="5128" width="11.7109375" style="9" bestFit="1" customWidth="1"/>
    <col min="5129" max="5382" width="9.140625" style="9"/>
    <col min="5383" max="5383" width="9.85546875" style="9" bestFit="1" customWidth="1"/>
    <col min="5384" max="5384" width="11.7109375" style="9" bestFit="1" customWidth="1"/>
    <col min="5385" max="5638" width="9.140625" style="9"/>
    <col min="5639" max="5639" width="9.85546875" style="9" bestFit="1" customWidth="1"/>
    <col min="5640" max="5640" width="11.7109375" style="9" bestFit="1" customWidth="1"/>
    <col min="5641" max="5894" width="9.140625" style="9"/>
    <col min="5895" max="5895" width="9.85546875" style="9" bestFit="1" customWidth="1"/>
    <col min="5896" max="5896" width="11.7109375" style="9" bestFit="1" customWidth="1"/>
    <col min="5897" max="6150" width="9.140625" style="9"/>
    <col min="6151" max="6151" width="9.85546875" style="9" bestFit="1" customWidth="1"/>
    <col min="6152" max="6152" width="11.7109375" style="9" bestFit="1" customWidth="1"/>
    <col min="6153" max="6406" width="9.140625" style="9"/>
    <col min="6407" max="6407" width="9.85546875" style="9" bestFit="1" customWidth="1"/>
    <col min="6408" max="6408" width="11.7109375" style="9" bestFit="1" customWidth="1"/>
    <col min="6409" max="6662" width="9.140625" style="9"/>
    <col min="6663" max="6663" width="9.85546875" style="9" bestFit="1" customWidth="1"/>
    <col min="6664" max="6664" width="11.7109375" style="9" bestFit="1" customWidth="1"/>
    <col min="6665" max="6918" width="9.140625" style="9"/>
    <col min="6919" max="6919" width="9.85546875" style="9" bestFit="1" customWidth="1"/>
    <col min="6920" max="6920" width="11.7109375" style="9" bestFit="1" customWidth="1"/>
    <col min="6921" max="7174" width="9.140625" style="9"/>
    <col min="7175" max="7175" width="9.85546875" style="9" bestFit="1" customWidth="1"/>
    <col min="7176" max="7176" width="11.7109375" style="9" bestFit="1" customWidth="1"/>
    <col min="7177" max="7430" width="9.140625" style="9"/>
    <col min="7431" max="7431" width="9.85546875" style="9" bestFit="1" customWidth="1"/>
    <col min="7432" max="7432" width="11.7109375" style="9" bestFit="1" customWidth="1"/>
    <col min="7433" max="7686" width="9.140625" style="9"/>
    <col min="7687" max="7687" width="9.85546875" style="9" bestFit="1" customWidth="1"/>
    <col min="7688" max="7688" width="11.7109375" style="9" bestFit="1" customWidth="1"/>
    <col min="7689" max="7942" width="9.140625" style="9"/>
    <col min="7943" max="7943" width="9.85546875" style="9" bestFit="1" customWidth="1"/>
    <col min="7944" max="7944" width="11.7109375" style="9" bestFit="1" customWidth="1"/>
    <col min="7945" max="8198" width="9.140625" style="9"/>
    <col min="8199" max="8199" width="9.85546875" style="9" bestFit="1" customWidth="1"/>
    <col min="8200" max="8200" width="11.7109375" style="9" bestFit="1" customWidth="1"/>
    <col min="8201" max="8454" width="9.140625" style="9"/>
    <col min="8455" max="8455" width="9.85546875" style="9" bestFit="1" customWidth="1"/>
    <col min="8456" max="8456" width="11.7109375" style="9" bestFit="1" customWidth="1"/>
    <col min="8457" max="8710" width="9.140625" style="9"/>
    <col min="8711" max="8711" width="9.85546875" style="9" bestFit="1" customWidth="1"/>
    <col min="8712" max="8712" width="11.7109375" style="9" bestFit="1" customWidth="1"/>
    <col min="8713" max="8966" width="9.140625" style="9"/>
    <col min="8967" max="8967" width="9.85546875" style="9" bestFit="1" customWidth="1"/>
    <col min="8968" max="8968" width="11.7109375" style="9" bestFit="1" customWidth="1"/>
    <col min="8969" max="9222" width="9.140625" style="9"/>
    <col min="9223" max="9223" width="9.85546875" style="9" bestFit="1" customWidth="1"/>
    <col min="9224" max="9224" width="11.7109375" style="9" bestFit="1" customWidth="1"/>
    <col min="9225" max="9478" width="9.140625" style="9"/>
    <col min="9479" max="9479" width="9.85546875" style="9" bestFit="1" customWidth="1"/>
    <col min="9480" max="9480" width="11.7109375" style="9" bestFit="1" customWidth="1"/>
    <col min="9481" max="9734" width="9.140625" style="9"/>
    <col min="9735" max="9735" width="9.85546875" style="9" bestFit="1" customWidth="1"/>
    <col min="9736" max="9736" width="11.7109375" style="9" bestFit="1" customWidth="1"/>
    <col min="9737" max="9990" width="9.140625" style="9"/>
    <col min="9991" max="9991" width="9.85546875" style="9" bestFit="1" customWidth="1"/>
    <col min="9992" max="9992" width="11.7109375" style="9" bestFit="1" customWidth="1"/>
    <col min="9993" max="10246" width="9.140625" style="9"/>
    <col min="10247" max="10247" width="9.85546875" style="9" bestFit="1" customWidth="1"/>
    <col min="10248" max="10248" width="11.7109375" style="9" bestFit="1" customWidth="1"/>
    <col min="10249" max="10502" width="9.140625" style="9"/>
    <col min="10503" max="10503" width="9.85546875" style="9" bestFit="1" customWidth="1"/>
    <col min="10504" max="10504" width="11.7109375" style="9" bestFit="1" customWidth="1"/>
    <col min="10505" max="10758" width="9.140625" style="9"/>
    <col min="10759" max="10759" width="9.85546875" style="9" bestFit="1" customWidth="1"/>
    <col min="10760" max="10760" width="11.7109375" style="9" bestFit="1" customWidth="1"/>
    <col min="10761" max="11014" width="9.140625" style="9"/>
    <col min="11015" max="11015" width="9.85546875" style="9" bestFit="1" customWidth="1"/>
    <col min="11016" max="11016" width="11.7109375" style="9" bestFit="1" customWidth="1"/>
    <col min="11017" max="11270" width="9.140625" style="9"/>
    <col min="11271" max="11271" width="9.85546875" style="9" bestFit="1" customWidth="1"/>
    <col min="11272" max="11272" width="11.7109375" style="9" bestFit="1" customWidth="1"/>
    <col min="11273" max="11526" width="9.140625" style="9"/>
    <col min="11527" max="11527" width="9.85546875" style="9" bestFit="1" customWidth="1"/>
    <col min="11528" max="11528" width="11.7109375" style="9" bestFit="1" customWidth="1"/>
    <col min="11529" max="11782" width="9.140625" style="9"/>
    <col min="11783" max="11783" width="9.85546875" style="9" bestFit="1" customWidth="1"/>
    <col min="11784" max="11784" width="11.7109375" style="9" bestFit="1" customWidth="1"/>
    <col min="11785" max="12038" width="9.140625" style="9"/>
    <col min="12039" max="12039" width="9.85546875" style="9" bestFit="1" customWidth="1"/>
    <col min="12040" max="12040" width="11.7109375" style="9" bestFit="1" customWidth="1"/>
    <col min="12041" max="12294" width="9.140625" style="9"/>
    <col min="12295" max="12295" width="9.85546875" style="9" bestFit="1" customWidth="1"/>
    <col min="12296" max="12296" width="11.7109375" style="9" bestFit="1" customWidth="1"/>
    <col min="12297" max="12550" width="9.140625" style="9"/>
    <col min="12551" max="12551" width="9.85546875" style="9" bestFit="1" customWidth="1"/>
    <col min="12552" max="12552" width="11.7109375" style="9" bestFit="1" customWidth="1"/>
    <col min="12553" max="12806" width="9.140625" style="9"/>
    <col min="12807" max="12807" width="9.85546875" style="9" bestFit="1" customWidth="1"/>
    <col min="12808" max="12808" width="11.7109375" style="9" bestFit="1" customWidth="1"/>
    <col min="12809" max="13062" width="9.140625" style="9"/>
    <col min="13063" max="13063" width="9.85546875" style="9" bestFit="1" customWidth="1"/>
    <col min="13064" max="13064" width="11.7109375" style="9" bestFit="1" customWidth="1"/>
    <col min="13065" max="13318" width="9.140625" style="9"/>
    <col min="13319" max="13319" width="9.85546875" style="9" bestFit="1" customWidth="1"/>
    <col min="13320" max="13320" width="11.7109375" style="9" bestFit="1" customWidth="1"/>
    <col min="13321" max="13574" width="9.140625" style="9"/>
    <col min="13575" max="13575" width="9.85546875" style="9" bestFit="1" customWidth="1"/>
    <col min="13576" max="13576" width="11.7109375" style="9" bestFit="1" customWidth="1"/>
    <col min="13577" max="13830" width="9.140625" style="9"/>
    <col min="13831" max="13831" width="9.85546875" style="9" bestFit="1" customWidth="1"/>
    <col min="13832" max="13832" width="11.7109375" style="9" bestFit="1" customWidth="1"/>
    <col min="13833" max="14086" width="9.140625" style="9"/>
    <col min="14087" max="14087" width="9.85546875" style="9" bestFit="1" customWidth="1"/>
    <col min="14088" max="14088" width="11.7109375" style="9" bestFit="1" customWidth="1"/>
    <col min="14089" max="14342" width="9.140625" style="9"/>
    <col min="14343" max="14343" width="9.85546875" style="9" bestFit="1" customWidth="1"/>
    <col min="14344" max="14344" width="11.7109375" style="9" bestFit="1" customWidth="1"/>
    <col min="14345" max="14598" width="9.140625" style="9"/>
    <col min="14599" max="14599" width="9.85546875" style="9" bestFit="1" customWidth="1"/>
    <col min="14600" max="14600" width="11.7109375" style="9" bestFit="1" customWidth="1"/>
    <col min="14601" max="14854" width="9.140625" style="9"/>
    <col min="14855" max="14855" width="9.85546875" style="9" bestFit="1" customWidth="1"/>
    <col min="14856" max="14856" width="11.7109375" style="9" bestFit="1" customWidth="1"/>
    <col min="14857" max="15110" width="9.140625" style="9"/>
    <col min="15111" max="15111" width="9.85546875" style="9" bestFit="1" customWidth="1"/>
    <col min="15112" max="15112" width="11.7109375" style="9" bestFit="1" customWidth="1"/>
    <col min="15113" max="15366" width="9.140625" style="9"/>
    <col min="15367" max="15367" width="9.85546875" style="9" bestFit="1" customWidth="1"/>
    <col min="15368" max="15368" width="11.7109375" style="9" bestFit="1" customWidth="1"/>
    <col min="15369" max="15622" width="9.140625" style="9"/>
    <col min="15623" max="15623" width="9.85546875" style="9" bestFit="1" customWidth="1"/>
    <col min="15624" max="15624" width="11.7109375" style="9" bestFit="1" customWidth="1"/>
    <col min="15625" max="15878" width="9.140625" style="9"/>
    <col min="15879" max="15879" width="9.85546875" style="9" bestFit="1" customWidth="1"/>
    <col min="15880" max="15880" width="11.7109375" style="9" bestFit="1" customWidth="1"/>
    <col min="15881" max="16134" width="9.140625" style="9"/>
    <col min="16135" max="16135" width="9.85546875" style="9" bestFit="1" customWidth="1"/>
    <col min="16136" max="16136" width="11.7109375" style="9" bestFit="1" customWidth="1"/>
    <col min="16137" max="16384" width="9.140625" style="9"/>
  </cols>
  <sheetData>
    <row r="1" spans="1:11" x14ac:dyDescent="0.2">
      <c r="A1" s="206" t="s">
        <v>5</v>
      </c>
      <c r="B1" s="172"/>
      <c r="C1" s="172"/>
      <c r="D1" s="172"/>
      <c r="E1" s="172"/>
      <c r="F1" s="172"/>
      <c r="G1" s="172"/>
      <c r="H1" s="172"/>
    </row>
    <row r="2" spans="1:11" x14ac:dyDescent="0.2">
      <c r="A2" s="205" t="s">
        <v>301</v>
      </c>
      <c r="B2" s="174"/>
      <c r="C2" s="174"/>
      <c r="D2" s="174"/>
      <c r="E2" s="174"/>
      <c r="F2" s="174"/>
      <c r="G2" s="174"/>
      <c r="H2" s="174"/>
    </row>
    <row r="3" spans="1:11" x14ac:dyDescent="0.2">
      <c r="A3" s="210" t="s">
        <v>283</v>
      </c>
      <c r="B3" s="211"/>
      <c r="C3" s="211"/>
      <c r="D3" s="211"/>
      <c r="E3" s="211"/>
      <c r="F3" s="211"/>
      <c r="G3" s="211"/>
      <c r="H3" s="211"/>
      <c r="I3" s="212"/>
      <c r="J3" s="212"/>
      <c r="K3" s="212"/>
    </row>
    <row r="4" spans="1:11" x14ac:dyDescent="0.2">
      <c r="A4" s="207" t="s">
        <v>302</v>
      </c>
      <c r="B4" s="208"/>
      <c r="C4" s="208"/>
      <c r="D4" s="208"/>
      <c r="E4" s="208"/>
      <c r="F4" s="208"/>
      <c r="G4" s="208"/>
      <c r="H4" s="208"/>
      <c r="I4" s="209"/>
      <c r="J4" s="209"/>
      <c r="K4" s="209"/>
    </row>
    <row r="5" spans="1:11" ht="27" customHeight="1" x14ac:dyDescent="0.2">
      <c r="A5" s="195" t="s">
        <v>2</v>
      </c>
      <c r="B5" s="178"/>
      <c r="C5" s="178"/>
      <c r="D5" s="178"/>
      <c r="E5" s="178"/>
      <c r="F5" s="178"/>
      <c r="G5" s="195" t="s">
        <v>6</v>
      </c>
      <c r="H5" s="193" t="s">
        <v>233</v>
      </c>
      <c r="I5" s="194"/>
      <c r="J5" s="193" t="s">
        <v>17</v>
      </c>
      <c r="K5" s="194"/>
    </row>
    <row r="6" spans="1:11" x14ac:dyDescent="0.2">
      <c r="A6" s="178"/>
      <c r="B6" s="178"/>
      <c r="C6" s="178"/>
      <c r="D6" s="178"/>
      <c r="E6" s="178"/>
      <c r="F6" s="178"/>
      <c r="G6" s="178"/>
      <c r="H6" s="11" t="s">
        <v>228</v>
      </c>
      <c r="I6" s="11" t="s">
        <v>229</v>
      </c>
      <c r="J6" s="11" t="s">
        <v>230</v>
      </c>
      <c r="K6" s="11" t="s">
        <v>229</v>
      </c>
    </row>
    <row r="7" spans="1:11" x14ac:dyDescent="0.2">
      <c r="A7" s="204">
        <v>1</v>
      </c>
      <c r="B7" s="176"/>
      <c r="C7" s="176"/>
      <c r="D7" s="176"/>
      <c r="E7" s="176"/>
      <c r="F7" s="176"/>
      <c r="G7" s="10">
        <v>2</v>
      </c>
      <c r="H7" s="11">
        <v>3</v>
      </c>
      <c r="I7" s="11">
        <v>4</v>
      </c>
      <c r="J7" s="11">
        <v>5</v>
      </c>
      <c r="K7" s="11">
        <v>6</v>
      </c>
    </row>
    <row r="8" spans="1:11" x14ac:dyDescent="0.2">
      <c r="A8" s="166" t="s">
        <v>72</v>
      </c>
      <c r="B8" s="166"/>
      <c r="C8" s="166"/>
      <c r="D8" s="166"/>
      <c r="E8" s="166"/>
      <c r="F8" s="166"/>
      <c r="G8" s="192"/>
      <c r="H8" s="192"/>
      <c r="I8" s="192"/>
      <c r="J8" s="165"/>
      <c r="K8" s="165"/>
    </row>
    <row r="9" spans="1:11" x14ac:dyDescent="0.2">
      <c r="A9" s="168" t="s">
        <v>178</v>
      </c>
      <c r="B9" s="198"/>
      <c r="C9" s="198"/>
      <c r="D9" s="198"/>
      <c r="E9" s="198"/>
      <c r="F9" s="198"/>
      <c r="G9" s="5">
        <v>60</v>
      </c>
      <c r="H9" s="26">
        <f>H10+H11+H12</f>
        <v>224099</v>
      </c>
      <c r="I9" s="26">
        <f>I10+I11+I12</f>
        <v>195796</v>
      </c>
      <c r="J9" s="26">
        <f>J10+J11+J12</f>
        <v>201941</v>
      </c>
      <c r="K9" s="26">
        <f>K10+K11+K12</f>
        <v>185308</v>
      </c>
    </row>
    <row r="10" spans="1:11" x14ac:dyDescent="0.2">
      <c r="A10" s="163" t="s">
        <v>73</v>
      </c>
      <c r="B10" s="199"/>
      <c r="C10" s="199"/>
      <c r="D10" s="199"/>
      <c r="E10" s="199"/>
      <c r="F10" s="199"/>
      <c r="G10" s="6">
        <v>61</v>
      </c>
      <c r="H10" s="8">
        <v>224097</v>
      </c>
      <c r="I10" s="8">
        <v>195795</v>
      </c>
      <c r="J10" s="8">
        <v>201938</v>
      </c>
      <c r="K10" s="8">
        <v>185306</v>
      </c>
    </row>
    <row r="11" spans="1:11" x14ac:dyDescent="0.2">
      <c r="A11" s="163" t="s">
        <v>74</v>
      </c>
      <c r="B11" s="199"/>
      <c r="C11" s="199"/>
      <c r="D11" s="199"/>
      <c r="E11" s="199"/>
      <c r="F11" s="199"/>
      <c r="G11" s="6">
        <v>62</v>
      </c>
      <c r="H11" s="8">
        <v>2</v>
      </c>
      <c r="I11" s="8">
        <v>1</v>
      </c>
      <c r="J11" s="8">
        <v>3</v>
      </c>
      <c r="K11" s="8">
        <v>2</v>
      </c>
    </row>
    <row r="12" spans="1:11" x14ac:dyDescent="0.2">
      <c r="A12" s="163" t="s">
        <v>75</v>
      </c>
      <c r="B12" s="199"/>
      <c r="C12" s="199"/>
      <c r="D12" s="199"/>
      <c r="E12" s="199"/>
      <c r="F12" s="199"/>
      <c r="G12" s="6">
        <v>63</v>
      </c>
      <c r="H12" s="8">
        <v>0</v>
      </c>
      <c r="I12" s="8">
        <v>0</v>
      </c>
      <c r="J12" s="8">
        <v>0</v>
      </c>
      <c r="K12" s="8">
        <v>0</v>
      </c>
    </row>
    <row r="13" spans="1:11" x14ac:dyDescent="0.2">
      <c r="A13" s="179" t="s">
        <v>76</v>
      </c>
      <c r="B13" s="196"/>
      <c r="C13" s="196"/>
      <c r="D13" s="196"/>
      <c r="E13" s="196"/>
      <c r="F13" s="196"/>
      <c r="G13" s="6">
        <v>64</v>
      </c>
      <c r="H13" s="8">
        <v>11304</v>
      </c>
      <c r="I13" s="8">
        <v>11304</v>
      </c>
      <c r="J13" s="8">
        <v>0</v>
      </c>
      <c r="K13" s="8">
        <v>0</v>
      </c>
    </row>
    <row r="14" spans="1:11" x14ac:dyDescent="0.2">
      <c r="A14" s="179" t="s">
        <v>77</v>
      </c>
      <c r="B14" s="196"/>
      <c r="C14" s="196"/>
      <c r="D14" s="196"/>
      <c r="E14" s="196"/>
      <c r="F14" s="196"/>
      <c r="G14" s="6">
        <v>65</v>
      </c>
      <c r="H14" s="8">
        <v>0</v>
      </c>
      <c r="I14" s="8">
        <v>-53745</v>
      </c>
      <c r="J14" s="8">
        <v>0</v>
      </c>
      <c r="K14" s="8">
        <v>0</v>
      </c>
    </row>
    <row r="15" spans="1:11" x14ac:dyDescent="0.2">
      <c r="A15" s="168" t="s">
        <v>239</v>
      </c>
      <c r="B15" s="198"/>
      <c r="C15" s="198"/>
      <c r="D15" s="198"/>
      <c r="E15" s="198"/>
      <c r="F15" s="198"/>
      <c r="G15" s="5">
        <v>66</v>
      </c>
      <c r="H15" s="26">
        <f>H16+H17</f>
        <v>12389</v>
      </c>
      <c r="I15" s="26">
        <f>I16+I17</f>
        <v>9386</v>
      </c>
      <c r="J15" s="26">
        <f>J16+J17</f>
        <v>5779</v>
      </c>
      <c r="K15" s="26">
        <f>K16+K17</f>
        <v>3418</v>
      </c>
    </row>
    <row r="16" spans="1:11" x14ac:dyDescent="0.2">
      <c r="A16" s="163" t="s">
        <v>78</v>
      </c>
      <c r="B16" s="199"/>
      <c r="C16" s="199"/>
      <c r="D16" s="199"/>
      <c r="E16" s="199"/>
      <c r="F16" s="199"/>
      <c r="G16" s="6">
        <v>67</v>
      </c>
      <c r="H16" s="8">
        <v>0</v>
      </c>
      <c r="I16" s="8">
        <v>0</v>
      </c>
      <c r="J16" s="8">
        <v>0</v>
      </c>
      <c r="K16" s="8">
        <v>0</v>
      </c>
    </row>
    <row r="17" spans="1:11" x14ac:dyDescent="0.2">
      <c r="A17" s="163" t="s">
        <v>79</v>
      </c>
      <c r="B17" s="199"/>
      <c r="C17" s="199"/>
      <c r="D17" s="199"/>
      <c r="E17" s="199"/>
      <c r="F17" s="199"/>
      <c r="G17" s="6">
        <v>68</v>
      </c>
      <c r="H17" s="8">
        <v>12389</v>
      </c>
      <c r="I17" s="8">
        <v>9386</v>
      </c>
      <c r="J17" s="8">
        <v>5779</v>
      </c>
      <c r="K17" s="8">
        <v>3418</v>
      </c>
    </row>
    <row r="18" spans="1:11" x14ac:dyDescent="0.2">
      <c r="A18" s="181" t="s">
        <v>179</v>
      </c>
      <c r="B18" s="200"/>
      <c r="C18" s="200"/>
      <c r="D18" s="200"/>
      <c r="E18" s="200"/>
      <c r="F18" s="200"/>
      <c r="G18" s="5">
        <v>69</v>
      </c>
      <c r="H18" s="26">
        <f>H9+H15+H14+H13</f>
        <v>247792</v>
      </c>
      <c r="I18" s="26">
        <f>I9+I15+I14+I13</f>
        <v>162741</v>
      </c>
      <c r="J18" s="26">
        <f>J9+J15+J14+J13</f>
        <v>207720</v>
      </c>
      <c r="K18" s="26">
        <f>K9+K15+K14+K13</f>
        <v>188726</v>
      </c>
    </row>
    <row r="19" spans="1:11" x14ac:dyDescent="0.2">
      <c r="A19" s="166" t="s">
        <v>80</v>
      </c>
      <c r="B19" s="166"/>
      <c r="C19" s="166"/>
      <c r="D19" s="166"/>
      <c r="E19" s="166"/>
      <c r="F19" s="166"/>
      <c r="G19" s="192"/>
      <c r="H19" s="192"/>
      <c r="I19" s="192"/>
      <c r="J19" s="165"/>
      <c r="K19" s="165"/>
    </row>
    <row r="20" spans="1:11" x14ac:dyDescent="0.2">
      <c r="A20" s="179" t="s">
        <v>81</v>
      </c>
      <c r="B20" s="196"/>
      <c r="C20" s="196"/>
      <c r="D20" s="196"/>
      <c r="E20" s="196"/>
      <c r="F20" s="196"/>
      <c r="G20" s="6">
        <v>70</v>
      </c>
      <c r="H20" s="8">
        <v>0</v>
      </c>
      <c r="I20" s="8">
        <v>0</v>
      </c>
      <c r="J20" s="8">
        <v>0</v>
      </c>
      <c r="K20" s="8">
        <v>0</v>
      </c>
    </row>
    <row r="21" spans="1:11" x14ac:dyDescent="0.2">
      <c r="A21" s="179" t="s">
        <v>82</v>
      </c>
      <c r="B21" s="196"/>
      <c r="C21" s="196"/>
      <c r="D21" s="196"/>
      <c r="E21" s="196"/>
      <c r="F21" s="196"/>
      <c r="G21" s="6">
        <v>71</v>
      </c>
      <c r="H21" s="8">
        <v>0</v>
      </c>
      <c r="I21" s="8">
        <v>0</v>
      </c>
      <c r="J21" s="8">
        <v>0</v>
      </c>
      <c r="K21" s="8">
        <v>0</v>
      </c>
    </row>
    <row r="22" spans="1:11" x14ac:dyDescent="0.2">
      <c r="A22" s="179" t="s">
        <v>151</v>
      </c>
      <c r="B22" s="196"/>
      <c r="C22" s="196"/>
      <c r="D22" s="196"/>
      <c r="E22" s="196"/>
      <c r="F22" s="196"/>
      <c r="G22" s="6">
        <v>72</v>
      </c>
      <c r="H22" s="8">
        <v>0</v>
      </c>
      <c r="I22" s="8">
        <v>0</v>
      </c>
      <c r="J22" s="8">
        <v>0</v>
      </c>
      <c r="K22" s="8">
        <v>0</v>
      </c>
    </row>
    <row r="23" spans="1:11" x14ac:dyDescent="0.2">
      <c r="A23" s="179" t="s">
        <v>152</v>
      </c>
      <c r="B23" s="196"/>
      <c r="C23" s="196"/>
      <c r="D23" s="196"/>
      <c r="E23" s="196"/>
      <c r="F23" s="196"/>
      <c r="G23" s="6">
        <v>73</v>
      </c>
      <c r="H23" s="8">
        <v>0</v>
      </c>
      <c r="I23" s="8">
        <v>0</v>
      </c>
      <c r="J23" s="8">
        <v>0</v>
      </c>
      <c r="K23" s="8">
        <v>0</v>
      </c>
    </row>
    <row r="24" spans="1:11" x14ac:dyDescent="0.2">
      <c r="A24" s="179" t="s">
        <v>155</v>
      </c>
      <c r="B24" s="196"/>
      <c r="C24" s="196"/>
      <c r="D24" s="196"/>
      <c r="E24" s="196"/>
      <c r="F24" s="196"/>
      <c r="G24" s="6">
        <v>74</v>
      </c>
      <c r="H24" s="8">
        <v>0</v>
      </c>
      <c r="I24" s="8">
        <v>0</v>
      </c>
      <c r="J24" s="8">
        <v>0</v>
      </c>
      <c r="K24" s="8">
        <v>0</v>
      </c>
    </row>
    <row r="25" spans="1:11" x14ac:dyDescent="0.2">
      <c r="A25" s="179" t="s">
        <v>153</v>
      </c>
      <c r="B25" s="196"/>
      <c r="C25" s="196"/>
      <c r="D25" s="196"/>
      <c r="E25" s="196"/>
      <c r="F25" s="196"/>
      <c r="G25" s="6">
        <v>75</v>
      </c>
      <c r="H25" s="8">
        <v>81561</v>
      </c>
      <c r="I25" s="8">
        <v>41622</v>
      </c>
      <c r="J25" s="8">
        <v>97499</v>
      </c>
      <c r="K25" s="8">
        <v>50011</v>
      </c>
    </row>
    <row r="26" spans="1:11" x14ac:dyDescent="0.2">
      <c r="A26" s="179" t="s">
        <v>154</v>
      </c>
      <c r="B26" s="196"/>
      <c r="C26" s="196"/>
      <c r="D26" s="196"/>
      <c r="E26" s="196"/>
      <c r="F26" s="196"/>
      <c r="G26" s="6">
        <v>76</v>
      </c>
      <c r="H26" s="8">
        <v>7916</v>
      </c>
      <c r="I26" s="8">
        <v>4040</v>
      </c>
      <c r="J26" s="8">
        <v>10055</v>
      </c>
      <c r="K26" s="8">
        <v>5158</v>
      </c>
    </row>
    <row r="27" spans="1:11" x14ac:dyDescent="0.2">
      <c r="A27" s="168" t="s">
        <v>180</v>
      </c>
      <c r="B27" s="198"/>
      <c r="C27" s="198"/>
      <c r="D27" s="198"/>
      <c r="E27" s="198"/>
      <c r="F27" s="198"/>
      <c r="G27" s="5">
        <v>77</v>
      </c>
      <c r="H27" s="26">
        <f>H28+H29+H30+H31+H32</f>
        <v>39037</v>
      </c>
      <c r="I27" s="26">
        <f>I28+I29+I30+I31+I32</f>
        <v>23957</v>
      </c>
      <c r="J27" s="26">
        <f>J28+J29+J30+J31+J32</f>
        <v>20575</v>
      </c>
      <c r="K27" s="26">
        <f>K28+K29+K30+K31+K32</f>
        <v>8639</v>
      </c>
    </row>
    <row r="28" spans="1:11" x14ac:dyDescent="0.2">
      <c r="A28" s="163" t="s">
        <v>83</v>
      </c>
      <c r="B28" s="199"/>
      <c r="C28" s="199"/>
      <c r="D28" s="199"/>
      <c r="E28" s="199"/>
      <c r="F28" s="199"/>
      <c r="G28" s="6">
        <v>78</v>
      </c>
      <c r="H28" s="8">
        <v>0</v>
      </c>
      <c r="I28" s="8">
        <v>0</v>
      </c>
      <c r="J28" s="8">
        <v>0</v>
      </c>
      <c r="K28" s="8">
        <v>0</v>
      </c>
    </row>
    <row r="29" spans="1:11" x14ac:dyDescent="0.2">
      <c r="A29" s="163" t="s">
        <v>84</v>
      </c>
      <c r="B29" s="199"/>
      <c r="C29" s="199"/>
      <c r="D29" s="199"/>
      <c r="E29" s="199"/>
      <c r="F29" s="199"/>
      <c r="G29" s="6">
        <v>79</v>
      </c>
      <c r="H29" s="8">
        <v>0</v>
      </c>
      <c r="I29" s="8">
        <v>0</v>
      </c>
      <c r="J29" s="8">
        <v>0</v>
      </c>
      <c r="K29" s="8">
        <v>0</v>
      </c>
    </row>
    <row r="30" spans="1:11" x14ac:dyDescent="0.2">
      <c r="A30" s="163" t="s">
        <v>85</v>
      </c>
      <c r="B30" s="199"/>
      <c r="C30" s="199"/>
      <c r="D30" s="199"/>
      <c r="E30" s="199"/>
      <c r="F30" s="199"/>
      <c r="G30" s="6">
        <v>80</v>
      </c>
      <c r="H30" s="8">
        <v>0</v>
      </c>
      <c r="I30" s="8">
        <v>0</v>
      </c>
      <c r="J30" s="8">
        <v>0</v>
      </c>
      <c r="K30" s="8">
        <v>0</v>
      </c>
    </row>
    <row r="31" spans="1:11" x14ac:dyDescent="0.2">
      <c r="A31" s="163" t="s">
        <v>86</v>
      </c>
      <c r="B31" s="199"/>
      <c r="C31" s="199"/>
      <c r="D31" s="199"/>
      <c r="E31" s="199"/>
      <c r="F31" s="199"/>
      <c r="G31" s="6">
        <v>81</v>
      </c>
      <c r="H31" s="8">
        <v>0</v>
      </c>
      <c r="I31" s="8">
        <v>0</v>
      </c>
      <c r="J31" s="8">
        <v>0</v>
      </c>
      <c r="K31" s="8">
        <v>0</v>
      </c>
    </row>
    <row r="32" spans="1:11" x14ac:dyDescent="0.2">
      <c r="A32" s="163" t="s">
        <v>87</v>
      </c>
      <c r="B32" s="199"/>
      <c r="C32" s="199"/>
      <c r="D32" s="199"/>
      <c r="E32" s="199"/>
      <c r="F32" s="199"/>
      <c r="G32" s="6">
        <v>82</v>
      </c>
      <c r="H32" s="8">
        <v>39037</v>
      </c>
      <c r="I32" s="8">
        <v>23957</v>
      </c>
      <c r="J32" s="8">
        <v>20575</v>
      </c>
      <c r="K32" s="8">
        <v>8639</v>
      </c>
    </row>
    <row r="33" spans="1:11" x14ac:dyDescent="0.2">
      <c r="A33" s="181" t="s">
        <v>181</v>
      </c>
      <c r="B33" s="197"/>
      <c r="C33" s="197"/>
      <c r="D33" s="197"/>
      <c r="E33" s="197"/>
      <c r="F33" s="197"/>
      <c r="G33" s="5">
        <v>83</v>
      </c>
      <c r="H33" s="26">
        <f>H20+H21+H22+H23+H24+H25+H26+H27</f>
        <v>128514</v>
      </c>
      <c r="I33" s="26">
        <f>I20+I21+I22+I23+I24+I25+I26+I27</f>
        <v>69619</v>
      </c>
      <c r="J33" s="26">
        <f>J20+J21+J22+J23+J24+J25+J26+J27</f>
        <v>128129</v>
      </c>
      <c r="K33" s="26">
        <f>K20+K21+K22+K23+K24+K25+K26+K27</f>
        <v>63808</v>
      </c>
    </row>
    <row r="34" spans="1:11" x14ac:dyDescent="0.2">
      <c r="A34" s="190" t="s">
        <v>182</v>
      </c>
      <c r="B34" s="197"/>
      <c r="C34" s="197"/>
      <c r="D34" s="197"/>
      <c r="E34" s="197"/>
      <c r="F34" s="197"/>
      <c r="G34" s="5">
        <v>84</v>
      </c>
      <c r="H34" s="26">
        <f>H18-H33</f>
        <v>119278</v>
      </c>
      <c r="I34" s="26">
        <f>I18-I33</f>
        <v>93122</v>
      </c>
      <c r="J34" s="26">
        <f>J18-J33</f>
        <v>79591</v>
      </c>
      <c r="K34" s="26">
        <f>K18-K33</f>
        <v>124918</v>
      </c>
    </row>
    <row r="35" spans="1:11" x14ac:dyDescent="0.2">
      <c r="A35" s="180" t="s">
        <v>88</v>
      </c>
      <c r="B35" s="201"/>
      <c r="C35" s="201"/>
      <c r="D35" s="201"/>
      <c r="E35" s="201"/>
      <c r="F35" s="201"/>
      <c r="G35" s="6">
        <v>85</v>
      </c>
      <c r="H35" s="8">
        <v>71357</v>
      </c>
      <c r="I35" s="8">
        <v>33125</v>
      </c>
      <c r="J35" s="8">
        <v>88045</v>
      </c>
      <c r="K35" s="8">
        <v>31792</v>
      </c>
    </row>
    <row r="36" spans="1:11" x14ac:dyDescent="0.2">
      <c r="A36" s="190" t="s">
        <v>183</v>
      </c>
      <c r="B36" s="197"/>
      <c r="C36" s="197"/>
      <c r="D36" s="197"/>
      <c r="E36" s="197"/>
      <c r="F36" s="197"/>
      <c r="G36" s="5">
        <v>86</v>
      </c>
      <c r="H36" s="26">
        <f>H34-H35</f>
        <v>47921</v>
      </c>
      <c r="I36" s="26">
        <f>I34-I35</f>
        <v>59997</v>
      </c>
      <c r="J36" s="26">
        <f>J34-J35</f>
        <v>-8454</v>
      </c>
      <c r="K36" s="26">
        <f>K34-K35</f>
        <v>93126</v>
      </c>
    </row>
    <row r="37" spans="1:11" x14ac:dyDescent="0.2">
      <c r="A37" s="166" t="s">
        <v>89</v>
      </c>
      <c r="B37" s="166"/>
      <c r="C37" s="166"/>
      <c r="D37" s="166"/>
      <c r="E37" s="166"/>
      <c r="F37" s="166"/>
      <c r="G37" s="192"/>
      <c r="H37" s="192"/>
      <c r="I37" s="192"/>
      <c r="J37" s="165"/>
      <c r="K37" s="165"/>
    </row>
    <row r="38" spans="1:11" ht="24" customHeight="1" x14ac:dyDescent="0.2">
      <c r="A38" s="168" t="s">
        <v>184</v>
      </c>
      <c r="B38" s="198"/>
      <c r="C38" s="198"/>
      <c r="D38" s="198"/>
      <c r="E38" s="198"/>
      <c r="F38" s="198"/>
      <c r="G38" s="5">
        <v>87</v>
      </c>
      <c r="H38" s="26">
        <f>H39+H44</f>
        <v>1557598</v>
      </c>
      <c r="I38" s="26">
        <f>I39+I44</f>
        <v>671674</v>
      </c>
      <c r="J38" s="26">
        <f>J39+J44</f>
        <v>1375411</v>
      </c>
      <c r="K38" s="26">
        <f>K39+K44</f>
        <v>1284720</v>
      </c>
    </row>
    <row r="39" spans="1:11" ht="24" customHeight="1" x14ac:dyDescent="0.2">
      <c r="A39" s="168" t="s">
        <v>185</v>
      </c>
      <c r="B39" s="198"/>
      <c r="C39" s="198"/>
      <c r="D39" s="198"/>
      <c r="E39" s="198"/>
      <c r="F39" s="198"/>
      <c r="G39" s="5">
        <v>88</v>
      </c>
      <c r="H39" s="26">
        <f>H40+H41+H42+H43</f>
        <v>1557598</v>
      </c>
      <c r="I39" s="26">
        <f>I40+I41+I42+I43</f>
        <v>671674</v>
      </c>
      <c r="J39" s="26">
        <f>J40+J41+J42+J43</f>
        <v>1375411</v>
      </c>
      <c r="K39" s="26">
        <f>K40+K41+K42+K43</f>
        <v>1284720</v>
      </c>
    </row>
    <row r="40" spans="1:11" ht="25.5" customHeight="1" x14ac:dyDescent="0.2">
      <c r="A40" s="180" t="s">
        <v>156</v>
      </c>
      <c r="B40" s="201"/>
      <c r="C40" s="201"/>
      <c r="D40" s="201"/>
      <c r="E40" s="201"/>
      <c r="F40" s="201"/>
      <c r="G40" s="6">
        <v>89</v>
      </c>
      <c r="H40" s="28">
        <v>0</v>
      </c>
      <c r="I40" s="28">
        <v>0</v>
      </c>
      <c r="J40" s="28">
        <v>0</v>
      </c>
      <c r="K40" s="28">
        <v>0</v>
      </c>
    </row>
    <row r="41" spans="1:11" x14ac:dyDescent="0.2">
      <c r="A41" s="180" t="s">
        <v>157</v>
      </c>
      <c r="B41" s="201"/>
      <c r="C41" s="201"/>
      <c r="D41" s="201"/>
      <c r="E41" s="201"/>
      <c r="F41" s="201"/>
      <c r="G41" s="6">
        <v>90</v>
      </c>
      <c r="H41" s="28">
        <v>1899510</v>
      </c>
      <c r="I41" s="28">
        <v>819115</v>
      </c>
      <c r="J41" s="28">
        <v>1677331</v>
      </c>
      <c r="K41" s="28">
        <v>1566732</v>
      </c>
    </row>
    <row r="42" spans="1:11" ht="24.75" customHeight="1" x14ac:dyDescent="0.2">
      <c r="A42" s="180" t="s">
        <v>158</v>
      </c>
      <c r="B42" s="201"/>
      <c r="C42" s="201"/>
      <c r="D42" s="201"/>
      <c r="E42" s="201"/>
      <c r="F42" s="201"/>
      <c r="G42" s="6">
        <v>91</v>
      </c>
      <c r="H42" s="28">
        <v>0</v>
      </c>
      <c r="I42" s="28">
        <v>0</v>
      </c>
      <c r="J42" s="28">
        <v>0</v>
      </c>
      <c r="K42" s="28">
        <v>0</v>
      </c>
    </row>
    <row r="43" spans="1:11" ht="16.5" customHeight="1" x14ac:dyDescent="0.2">
      <c r="A43" s="180" t="s">
        <v>159</v>
      </c>
      <c r="B43" s="201"/>
      <c r="C43" s="201"/>
      <c r="D43" s="201"/>
      <c r="E43" s="201"/>
      <c r="F43" s="201"/>
      <c r="G43" s="6">
        <v>92</v>
      </c>
      <c r="H43" s="28">
        <v>-341912</v>
      </c>
      <c r="I43" s="28">
        <v>-147441</v>
      </c>
      <c r="J43" s="28">
        <v>-301920</v>
      </c>
      <c r="K43" s="28">
        <v>-282012</v>
      </c>
    </row>
    <row r="44" spans="1:11" ht="26.25" customHeight="1" x14ac:dyDescent="0.2">
      <c r="A44" s="168" t="s">
        <v>186</v>
      </c>
      <c r="B44" s="198"/>
      <c r="C44" s="198"/>
      <c r="D44" s="198"/>
      <c r="E44" s="198"/>
      <c r="F44" s="198"/>
      <c r="G44" s="5">
        <v>93</v>
      </c>
      <c r="H44" s="26">
        <f>H45+H48+H52+H51+H55</f>
        <v>0</v>
      </c>
      <c r="I44" s="26">
        <f>I45+I48+I52+I51+I55</f>
        <v>0</v>
      </c>
      <c r="J44" s="26">
        <f>J45+J48+J52+J51+J55</f>
        <v>0</v>
      </c>
      <c r="K44" s="26">
        <f>K45+K48+K52+K51+K55</f>
        <v>0</v>
      </c>
    </row>
    <row r="45" spans="1:11" ht="27.75" customHeight="1" x14ac:dyDescent="0.2">
      <c r="A45" s="190" t="s">
        <v>234</v>
      </c>
      <c r="B45" s="197"/>
      <c r="C45" s="197"/>
      <c r="D45" s="197"/>
      <c r="E45" s="197"/>
      <c r="F45" s="197"/>
      <c r="G45" s="5">
        <v>94</v>
      </c>
      <c r="H45" s="26">
        <f>H46+H47</f>
        <v>0</v>
      </c>
      <c r="I45" s="26">
        <f>I46+I47</f>
        <v>0</v>
      </c>
      <c r="J45" s="26">
        <f>J46+J47</f>
        <v>0</v>
      </c>
      <c r="K45" s="26">
        <f>K46+K47</f>
        <v>0</v>
      </c>
    </row>
    <row r="46" spans="1:11" ht="18" customHeight="1" x14ac:dyDescent="0.2">
      <c r="A46" s="180" t="s">
        <v>160</v>
      </c>
      <c r="B46" s="202"/>
      <c r="C46" s="202"/>
      <c r="D46" s="202"/>
      <c r="E46" s="202"/>
      <c r="F46" s="202"/>
      <c r="G46" s="6">
        <v>95</v>
      </c>
      <c r="H46" s="28">
        <v>0</v>
      </c>
      <c r="I46" s="28">
        <v>0</v>
      </c>
      <c r="J46" s="28">
        <v>0</v>
      </c>
      <c r="K46" s="28">
        <v>0</v>
      </c>
    </row>
    <row r="47" spans="1:11" ht="15.75" customHeight="1" x14ac:dyDescent="0.2">
      <c r="A47" s="180" t="s">
        <v>161</v>
      </c>
      <c r="B47" s="202"/>
      <c r="C47" s="202"/>
      <c r="D47" s="202"/>
      <c r="E47" s="202"/>
      <c r="F47" s="202"/>
      <c r="G47" s="6">
        <v>96</v>
      </c>
      <c r="H47" s="28">
        <v>0</v>
      </c>
      <c r="I47" s="28">
        <v>0</v>
      </c>
      <c r="J47" s="28">
        <v>0</v>
      </c>
      <c r="K47" s="28">
        <v>0</v>
      </c>
    </row>
    <row r="48" spans="1:11" ht="27.75" customHeight="1" x14ac:dyDescent="0.2">
      <c r="A48" s="190" t="s">
        <v>235</v>
      </c>
      <c r="B48" s="203"/>
      <c r="C48" s="203"/>
      <c r="D48" s="203"/>
      <c r="E48" s="203"/>
      <c r="F48" s="203"/>
      <c r="G48" s="5">
        <v>97</v>
      </c>
      <c r="H48" s="26">
        <f>H49+H50</f>
        <v>0</v>
      </c>
      <c r="I48" s="26">
        <f>I49+I50</f>
        <v>0</v>
      </c>
      <c r="J48" s="26">
        <f>J49+J50</f>
        <v>0</v>
      </c>
      <c r="K48" s="26">
        <f>K49+K50</f>
        <v>0</v>
      </c>
    </row>
    <row r="49" spans="1:11" ht="16.5" customHeight="1" x14ac:dyDescent="0.2">
      <c r="A49" s="180" t="s">
        <v>162</v>
      </c>
      <c r="B49" s="202"/>
      <c r="C49" s="202"/>
      <c r="D49" s="202"/>
      <c r="E49" s="202"/>
      <c r="F49" s="202"/>
      <c r="G49" s="6">
        <v>98</v>
      </c>
      <c r="H49" s="28">
        <v>0</v>
      </c>
      <c r="I49" s="28">
        <v>0</v>
      </c>
      <c r="J49" s="28">
        <v>0</v>
      </c>
      <c r="K49" s="28">
        <v>0</v>
      </c>
    </row>
    <row r="50" spans="1:11" ht="16.5" customHeight="1" x14ac:dyDescent="0.2">
      <c r="A50" s="180" t="s">
        <v>163</v>
      </c>
      <c r="B50" s="202"/>
      <c r="C50" s="202"/>
      <c r="D50" s="202"/>
      <c r="E50" s="202"/>
      <c r="F50" s="202"/>
      <c r="G50" s="6">
        <v>99</v>
      </c>
      <c r="H50" s="28">
        <v>0</v>
      </c>
      <c r="I50" s="28">
        <v>0</v>
      </c>
      <c r="J50" s="28">
        <v>0</v>
      </c>
      <c r="K50" s="28">
        <v>0</v>
      </c>
    </row>
    <row r="51" spans="1:11" ht="19.5" customHeight="1" x14ac:dyDescent="0.2">
      <c r="A51" s="180" t="s">
        <v>90</v>
      </c>
      <c r="B51" s="202"/>
      <c r="C51" s="202"/>
      <c r="D51" s="202"/>
      <c r="E51" s="202"/>
      <c r="F51" s="202"/>
      <c r="G51" s="6">
        <v>100</v>
      </c>
      <c r="H51" s="28">
        <v>0</v>
      </c>
      <c r="I51" s="28">
        <v>0</v>
      </c>
      <c r="J51" s="28">
        <v>0</v>
      </c>
      <c r="K51" s="28">
        <v>0</v>
      </c>
    </row>
    <row r="52" spans="1:11" ht="27.75" customHeight="1" x14ac:dyDescent="0.2">
      <c r="A52" s="190" t="s">
        <v>236</v>
      </c>
      <c r="B52" s="203"/>
      <c r="C52" s="203"/>
      <c r="D52" s="203"/>
      <c r="E52" s="203"/>
      <c r="F52" s="203"/>
      <c r="G52" s="5">
        <v>101</v>
      </c>
      <c r="H52" s="26">
        <f>H53+H54</f>
        <v>0</v>
      </c>
      <c r="I52" s="26">
        <f>I53+I54</f>
        <v>0</v>
      </c>
      <c r="J52" s="26">
        <f>J53+J54</f>
        <v>0</v>
      </c>
      <c r="K52" s="26">
        <f>K53+K54</f>
        <v>0</v>
      </c>
    </row>
    <row r="53" spans="1:11" ht="18.75" customHeight="1" x14ac:dyDescent="0.2">
      <c r="A53" s="180" t="s">
        <v>164</v>
      </c>
      <c r="B53" s="202"/>
      <c r="C53" s="202"/>
      <c r="D53" s="202"/>
      <c r="E53" s="202"/>
      <c r="F53" s="202"/>
      <c r="G53" s="6">
        <v>102</v>
      </c>
      <c r="H53" s="28">
        <v>0</v>
      </c>
      <c r="I53" s="28">
        <v>0</v>
      </c>
      <c r="J53" s="28">
        <v>0</v>
      </c>
      <c r="K53" s="28">
        <v>0</v>
      </c>
    </row>
    <row r="54" spans="1:11" ht="14.25" customHeight="1" x14ac:dyDescent="0.2">
      <c r="A54" s="180" t="s">
        <v>163</v>
      </c>
      <c r="B54" s="202"/>
      <c r="C54" s="202"/>
      <c r="D54" s="202"/>
      <c r="E54" s="202"/>
      <c r="F54" s="202"/>
      <c r="G54" s="6">
        <v>103</v>
      </c>
      <c r="H54" s="28">
        <v>0</v>
      </c>
      <c r="I54" s="28">
        <v>0</v>
      </c>
      <c r="J54" s="28">
        <v>0</v>
      </c>
      <c r="K54" s="28">
        <v>0</v>
      </c>
    </row>
    <row r="55" spans="1:11" ht="27" customHeight="1" x14ac:dyDescent="0.2">
      <c r="A55" s="180" t="s">
        <v>165</v>
      </c>
      <c r="B55" s="202"/>
      <c r="C55" s="202"/>
      <c r="D55" s="202"/>
      <c r="E55" s="202"/>
      <c r="F55" s="202"/>
      <c r="G55" s="6">
        <v>104</v>
      </c>
      <c r="H55" s="28">
        <v>0</v>
      </c>
      <c r="I55" s="28">
        <v>0</v>
      </c>
      <c r="J55" s="28">
        <v>0</v>
      </c>
      <c r="K55" s="28">
        <v>0</v>
      </c>
    </row>
    <row r="56" spans="1:11" x14ac:dyDescent="0.2">
      <c r="A56" s="181" t="s">
        <v>187</v>
      </c>
      <c r="B56" s="200"/>
      <c r="C56" s="200"/>
      <c r="D56" s="200"/>
      <c r="E56" s="200"/>
      <c r="F56" s="200"/>
      <c r="G56" s="5">
        <v>105</v>
      </c>
      <c r="H56" s="26">
        <f>H36+H38</f>
        <v>1605519</v>
      </c>
      <c r="I56" s="26">
        <f>I36+I38</f>
        <v>731671</v>
      </c>
      <c r="J56" s="26">
        <f>J36+J38</f>
        <v>1366957</v>
      </c>
      <c r="K56" s="26">
        <f>K36+K38</f>
        <v>1377846</v>
      </c>
    </row>
    <row r="57" spans="1:11" x14ac:dyDescent="0.2">
      <c r="A57" s="166" t="s">
        <v>91</v>
      </c>
      <c r="B57" s="166"/>
      <c r="C57" s="166"/>
      <c r="D57" s="166"/>
      <c r="E57" s="166"/>
      <c r="F57" s="166"/>
      <c r="G57" s="192"/>
      <c r="H57" s="192"/>
      <c r="I57" s="192"/>
      <c r="J57" s="165"/>
      <c r="K57" s="165"/>
    </row>
    <row r="58" spans="1:11" x14ac:dyDescent="0.2">
      <c r="A58" s="180" t="s">
        <v>70</v>
      </c>
      <c r="B58" s="201"/>
      <c r="C58" s="201"/>
      <c r="D58" s="201"/>
      <c r="E58" s="201"/>
      <c r="F58" s="201"/>
      <c r="G58" s="6">
        <v>106</v>
      </c>
      <c r="H58" s="8">
        <v>0</v>
      </c>
      <c r="I58" s="8">
        <v>0</v>
      </c>
      <c r="J58" s="8">
        <v>0</v>
      </c>
      <c r="K58" s="8">
        <v>0</v>
      </c>
    </row>
    <row r="59" spans="1:11" x14ac:dyDescent="0.2">
      <c r="A59" s="180" t="s">
        <v>71</v>
      </c>
      <c r="B59" s="201"/>
      <c r="C59" s="201"/>
      <c r="D59" s="201"/>
      <c r="E59" s="201"/>
      <c r="F59" s="201"/>
      <c r="G59" s="6">
        <v>107</v>
      </c>
      <c r="H59" s="8">
        <v>0</v>
      </c>
      <c r="I59" s="8">
        <v>0</v>
      </c>
      <c r="J59" s="8">
        <v>0</v>
      </c>
      <c r="K59" s="8">
        <v>0</v>
      </c>
    </row>
    <row r="60" spans="1:11" x14ac:dyDescent="0.2">
      <c r="A60" s="12"/>
      <c r="B60" s="12"/>
      <c r="C60" s="12"/>
      <c r="D60" s="12"/>
      <c r="E60" s="12"/>
      <c r="F60" s="12"/>
      <c r="G60" s="12"/>
      <c r="H60" s="29"/>
      <c r="I60" s="29"/>
    </row>
  </sheetData>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K27:K33 H27:H33 I27:I33 J27:J33 H9:K12 H15:K18" xr:uid="{00000000-0002-0000-0200-000004000000}">
      <formula1>0</formula1>
    </dataValidation>
    <dataValidation operator="greaterThanOrEqual" allowBlank="1" showInputMessage="1" showErrorMessage="1" errorTitle="Nedopušten upis" error="Dopušten je upis samo pozitivnih cjelobrojnih vrijednosti ili nule" sqref="H20 I20 J20 K20 H21 I21 J21 K21 H22 I22 J22 K22 H23 I23 J23 K23 H24 I24 J24 K24 H25 I25 J25 K25 H26 I26 J26 K26" xr:uid="{00000000-0002-0000-0200-000005000000}"/>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zoomScaleNormal="100" zoomScaleSheetLayoutView="110" workbookViewId="0">
      <selection activeCell="N4" sqref="N4"/>
    </sheetView>
  </sheetViews>
  <sheetFormatPr defaultColWidth="9.140625" defaultRowHeight="12.75" x14ac:dyDescent="0.2"/>
  <cols>
    <col min="1" max="7" width="9.140625" style="9"/>
    <col min="8" max="8" width="16" style="27" customWidth="1"/>
    <col min="9" max="9" width="21.28515625" style="27" customWidth="1"/>
    <col min="10" max="10" width="0.28515625" style="9" customWidth="1"/>
    <col min="11" max="16384" width="9.140625" style="9"/>
  </cols>
  <sheetData>
    <row r="1" spans="1:9" x14ac:dyDescent="0.2">
      <c r="A1" s="206" t="s">
        <v>7</v>
      </c>
      <c r="B1" s="218"/>
      <c r="C1" s="218"/>
      <c r="D1" s="218"/>
      <c r="E1" s="218"/>
      <c r="F1" s="218"/>
      <c r="G1" s="218"/>
      <c r="H1" s="218"/>
    </row>
    <row r="2" spans="1:9" x14ac:dyDescent="0.2">
      <c r="A2" s="205" t="s">
        <v>301</v>
      </c>
      <c r="B2" s="174"/>
      <c r="C2" s="174"/>
      <c r="D2" s="174"/>
      <c r="E2" s="174"/>
      <c r="F2" s="174"/>
      <c r="G2" s="174"/>
      <c r="H2" s="174"/>
    </row>
    <row r="3" spans="1:9" x14ac:dyDescent="0.2">
      <c r="A3" s="220" t="s">
        <v>283</v>
      </c>
      <c r="B3" s="221"/>
      <c r="C3" s="221"/>
      <c r="D3" s="221"/>
      <c r="E3" s="221"/>
      <c r="F3" s="221"/>
      <c r="G3" s="221"/>
      <c r="H3" s="221"/>
      <c r="I3" s="189"/>
    </row>
    <row r="4" spans="1:9" x14ac:dyDescent="0.2">
      <c r="A4" s="219" t="s">
        <v>303</v>
      </c>
      <c r="B4" s="186"/>
      <c r="C4" s="186"/>
      <c r="D4" s="186"/>
      <c r="E4" s="186"/>
      <c r="F4" s="186"/>
      <c r="G4" s="186"/>
      <c r="H4" s="186"/>
      <c r="I4" s="187"/>
    </row>
    <row r="5" spans="1:9" ht="24" thickBot="1" x14ac:dyDescent="0.25">
      <c r="A5" s="222" t="s">
        <v>2</v>
      </c>
      <c r="B5" s="223"/>
      <c r="C5" s="223"/>
      <c r="D5" s="223"/>
      <c r="E5" s="223"/>
      <c r="F5" s="224"/>
      <c r="G5" s="13" t="s">
        <v>6</v>
      </c>
      <c r="H5" s="30" t="s">
        <v>233</v>
      </c>
      <c r="I5" s="30" t="s">
        <v>17</v>
      </c>
    </row>
    <row r="6" spans="1:9" x14ac:dyDescent="0.2">
      <c r="A6" s="225">
        <v>1</v>
      </c>
      <c r="B6" s="226"/>
      <c r="C6" s="226"/>
      <c r="D6" s="226"/>
      <c r="E6" s="226"/>
      <c r="F6" s="227"/>
      <c r="G6" s="14">
        <v>2</v>
      </c>
      <c r="H6" s="31" t="s">
        <v>8</v>
      </c>
      <c r="I6" s="31" t="s">
        <v>9</v>
      </c>
    </row>
    <row r="7" spans="1:9" x14ac:dyDescent="0.2">
      <c r="A7" s="215" t="s">
        <v>237</v>
      </c>
      <c r="B7" s="215"/>
      <c r="C7" s="215"/>
      <c r="D7" s="215"/>
      <c r="E7" s="215"/>
      <c r="F7" s="215"/>
      <c r="G7" s="1">
        <v>1</v>
      </c>
      <c r="H7" s="32">
        <f>H8+H9+H10+H11+H12+H14+H13+H15+H16+H17+H18+H19+H20+H21+H22+H23+H24+H25+H26+H27+H28+H29+H30</f>
        <v>-1376531</v>
      </c>
      <c r="I7" s="32">
        <f>I8+I9+I10+I11+I12+I14+I13+I15+I16+I17+I18+I19+I20+I21+I22+I23+I24+I25+I26+I27+I28+I29+I30</f>
        <v>-653853</v>
      </c>
    </row>
    <row r="8" spans="1:9" x14ac:dyDescent="0.2">
      <c r="A8" s="214" t="s">
        <v>92</v>
      </c>
      <c r="B8" s="214"/>
      <c r="C8" s="214"/>
      <c r="D8" s="214"/>
      <c r="E8" s="214"/>
      <c r="F8" s="214"/>
      <c r="G8" s="2">
        <v>2</v>
      </c>
      <c r="H8" s="33">
        <v>47921</v>
      </c>
      <c r="I8" s="33">
        <v>-8454</v>
      </c>
    </row>
    <row r="9" spans="1:9" x14ac:dyDescent="0.2">
      <c r="A9" s="214" t="s">
        <v>168</v>
      </c>
      <c r="B9" s="214"/>
      <c r="C9" s="214"/>
      <c r="D9" s="214"/>
      <c r="E9" s="214"/>
      <c r="F9" s="214"/>
      <c r="G9" s="2">
        <v>3</v>
      </c>
      <c r="H9" s="33">
        <v>-11304</v>
      </c>
      <c r="I9" s="33">
        <v>0</v>
      </c>
    </row>
    <row r="10" spans="1:9" ht="12.75" customHeight="1" x14ac:dyDescent="0.2">
      <c r="A10" s="214" t="s">
        <v>166</v>
      </c>
      <c r="B10" s="214"/>
      <c r="C10" s="214"/>
      <c r="D10" s="214"/>
      <c r="E10" s="214"/>
      <c r="F10" s="214"/>
      <c r="G10" s="2">
        <v>4</v>
      </c>
      <c r="H10" s="33">
        <v>0</v>
      </c>
      <c r="I10" s="33">
        <v>0</v>
      </c>
    </row>
    <row r="11" spans="1:9" x14ac:dyDescent="0.2">
      <c r="A11" s="214" t="s">
        <v>167</v>
      </c>
      <c r="B11" s="214"/>
      <c r="C11" s="214"/>
      <c r="D11" s="214"/>
      <c r="E11" s="214"/>
      <c r="F11" s="214"/>
      <c r="G11" s="2">
        <v>5</v>
      </c>
      <c r="H11" s="33">
        <v>0</v>
      </c>
      <c r="I11" s="33">
        <v>0</v>
      </c>
    </row>
    <row r="12" spans="1:9" x14ac:dyDescent="0.2">
      <c r="A12" s="214" t="s">
        <v>93</v>
      </c>
      <c r="B12" s="214"/>
      <c r="C12" s="214"/>
      <c r="D12" s="214"/>
      <c r="E12" s="214"/>
      <c r="F12" s="214"/>
      <c r="G12" s="2">
        <v>6</v>
      </c>
      <c r="H12" s="33">
        <v>-2</v>
      </c>
      <c r="I12" s="33">
        <v>-3</v>
      </c>
    </row>
    <row r="13" spans="1:9" x14ac:dyDescent="0.2">
      <c r="A13" s="214" t="s">
        <v>94</v>
      </c>
      <c r="B13" s="214"/>
      <c r="C13" s="214"/>
      <c r="D13" s="214"/>
      <c r="E13" s="214"/>
      <c r="F13" s="214"/>
      <c r="G13" s="2">
        <v>7</v>
      </c>
      <c r="H13" s="33">
        <v>0</v>
      </c>
      <c r="I13" s="33">
        <v>0</v>
      </c>
    </row>
    <row r="14" spans="1:9" x14ac:dyDescent="0.2">
      <c r="A14" s="214" t="s">
        <v>95</v>
      </c>
      <c r="B14" s="214"/>
      <c r="C14" s="214"/>
      <c r="D14" s="214"/>
      <c r="E14" s="214"/>
      <c r="F14" s="214"/>
      <c r="G14" s="2">
        <v>8</v>
      </c>
      <c r="H14" s="33">
        <v>-224097</v>
      </c>
      <c r="I14" s="33">
        <v>-201938</v>
      </c>
    </row>
    <row r="15" spans="1:9" x14ac:dyDescent="0.2">
      <c r="A15" s="214" t="s">
        <v>96</v>
      </c>
      <c r="B15" s="214"/>
      <c r="C15" s="214"/>
      <c r="D15" s="214"/>
      <c r="E15" s="214"/>
      <c r="F15" s="214"/>
      <c r="G15" s="2">
        <v>9</v>
      </c>
      <c r="H15" s="33">
        <v>-2041819</v>
      </c>
      <c r="I15" s="33">
        <v>-711196</v>
      </c>
    </row>
    <row r="16" spans="1:9" x14ac:dyDescent="0.2">
      <c r="A16" s="214" t="s">
        <v>97</v>
      </c>
      <c r="B16" s="214"/>
      <c r="C16" s="214"/>
      <c r="D16" s="214"/>
      <c r="E16" s="214"/>
      <c r="F16" s="214"/>
      <c r="G16" s="2">
        <v>10</v>
      </c>
      <c r="H16" s="33">
        <v>0</v>
      </c>
      <c r="I16" s="33">
        <v>0</v>
      </c>
    </row>
    <row r="17" spans="1:9" x14ac:dyDescent="0.2">
      <c r="A17" s="214" t="s">
        <v>98</v>
      </c>
      <c r="B17" s="214"/>
      <c r="C17" s="214"/>
      <c r="D17" s="214"/>
      <c r="E17" s="214"/>
      <c r="F17" s="214"/>
      <c r="G17" s="2">
        <v>11</v>
      </c>
      <c r="H17" s="33">
        <v>421507</v>
      </c>
      <c r="I17" s="33">
        <v>0</v>
      </c>
    </row>
    <row r="18" spans="1:9" x14ac:dyDescent="0.2">
      <c r="A18" s="214" t="s">
        <v>99</v>
      </c>
      <c r="B18" s="214"/>
      <c r="C18" s="214"/>
      <c r="D18" s="214"/>
      <c r="E18" s="214"/>
      <c r="F18" s="214"/>
      <c r="G18" s="2">
        <v>12</v>
      </c>
      <c r="H18" s="33">
        <v>0</v>
      </c>
      <c r="I18" s="33">
        <v>0</v>
      </c>
    </row>
    <row r="19" spans="1:9" x14ac:dyDescent="0.2">
      <c r="A19" s="214" t="s">
        <v>100</v>
      </c>
      <c r="B19" s="214"/>
      <c r="C19" s="214"/>
      <c r="D19" s="214"/>
      <c r="E19" s="214"/>
      <c r="F19" s="214"/>
      <c r="G19" s="2">
        <v>13</v>
      </c>
      <c r="H19" s="33">
        <v>0</v>
      </c>
      <c r="I19" s="33">
        <v>0</v>
      </c>
    </row>
    <row r="20" spans="1:9" x14ac:dyDescent="0.2">
      <c r="A20" s="214" t="s">
        <v>101</v>
      </c>
      <c r="B20" s="214"/>
      <c r="C20" s="214"/>
      <c r="D20" s="214"/>
      <c r="E20" s="214"/>
      <c r="F20" s="214"/>
      <c r="G20" s="2">
        <v>14</v>
      </c>
      <c r="H20" s="33">
        <v>0</v>
      </c>
      <c r="I20" s="33">
        <v>0</v>
      </c>
    </row>
    <row r="21" spans="1:9" x14ac:dyDescent="0.2">
      <c r="A21" s="214" t="s">
        <v>102</v>
      </c>
      <c r="B21" s="214"/>
      <c r="C21" s="214"/>
      <c r="D21" s="214"/>
      <c r="E21" s="214"/>
      <c r="F21" s="214"/>
      <c r="G21" s="2">
        <v>15</v>
      </c>
      <c r="H21" s="33">
        <v>0</v>
      </c>
      <c r="I21" s="33">
        <v>0</v>
      </c>
    </row>
    <row r="22" spans="1:9" x14ac:dyDescent="0.2">
      <c r="A22" s="214" t="s">
        <v>103</v>
      </c>
      <c r="B22" s="214"/>
      <c r="C22" s="214"/>
      <c r="D22" s="214"/>
      <c r="E22" s="214"/>
      <c r="F22" s="214"/>
      <c r="G22" s="2">
        <v>16</v>
      </c>
      <c r="H22" s="33">
        <v>1</v>
      </c>
      <c r="I22" s="33">
        <v>2</v>
      </c>
    </row>
    <row r="23" spans="1:9" x14ac:dyDescent="0.2">
      <c r="A23" s="214" t="s">
        <v>104</v>
      </c>
      <c r="B23" s="214"/>
      <c r="C23" s="214"/>
      <c r="D23" s="214"/>
      <c r="E23" s="214"/>
      <c r="F23" s="214"/>
      <c r="G23" s="2">
        <v>17</v>
      </c>
      <c r="H23" s="33">
        <v>0</v>
      </c>
      <c r="I23" s="33">
        <v>0</v>
      </c>
    </row>
    <row r="24" spans="1:9" x14ac:dyDescent="0.2">
      <c r="A24" s="214" t="s">
        <v>105</v>
      </c>
      <c r="B24" s="214"/>
      <c r="C24" s="214"/>
      <c r="D24" s="214"/>
      <c r="E24" s="214"/>
      <c r="F24" s="214"/>
      <c r="G24" s="2">
        <v>18</v>
      </c>
      <c r="H24" s="33">
        <v>235641</v>
      </c>
      <c r="I24" s="33">
        <v>200741</v>
      </c>
    </row>
    <row r="25" spans="1:9" x14ac:dyDescent="0.2">
      <c r="A25" s="214" t="s">
        <v>106</v>
      </c>
      <c r="B25" s="214"/>
      <c r="C25" s="214"/>
      <c r="D25" s="214"/>
      <c r="E25" s="214"/>
      <c r="F25" s="214"/>
      <c r="G25" s="2">
        <v>19</v>
      </c>
      <c r="H25" s="33">
        <v>0</v>
      </c>
      <c r="I25" s="33">
        <v>0</v>
      </c>
    </row>
    <row r="26" spans="1:9" x14ac:dyDescent="0.2">
      <c r="A26" s="214" t="s">
        <v>107</v>
      </c>
      <c r="B26" s="214"/>
      <c r="C26" s="214"/>
      <c r="D26" s="214"/>
      <c r="E26" s="214"/>
      <c r="F26" s="214"/>
      <c r="G26" s="2">
        <v>20</v>
      </c>
      <c r="H26" s="33">
        <v>-25129</v>
      </c>
      <c r="I26" s="33">
        <v>-39764</v>
      </c>
    </row>
    <row r="27" spans="1:9" x14ac:dyDescent="0.2">
      <c r="A27" s="214" t="s">
        <v>108</v>
      </c>
      <c r="B27" s="214"/>
      <c r="C27" s="214"/>
      <c r="D27" s="214"/>
      <c r="E27" s="214"/>
      <c r="F27" s="214"/>
      <c r="G27" s="2">
        <v>21</v>
      </c>
      <c r="H27" s="33">
        <v>0</v>
      </c>
      <c r="I27" s="33">
        <v>0</v>
      </c>
    </row>
    <row r="28" spans="1:9" x14ac:dyDescent="0.2">
      <c r="A28" s="214" t="s">
        <v>109</v>
      </c>
      <c r="B28" s="214"/>
      <c r="C28" s="214"/>
      <c r="D28" s="214"/>
      <c r="E28" s="214"/>
      <c r="F28" s="214"/>
      <c r="G28" s="2">
        <v>22</v>
      </c>
      <c r="H28" s="33">
        <v>0</v>
      </c>
      <c r="I28" s="33">
        <v>0</v>
      </c>
    </row>
    <row r="29" spans="1:9" x14ac:dyDescent="0.2">
      <c r="A29" s="214" t="s">
        <v>110</v>
      </c>
      <c r="B29" s="214"/>
      <c r="C29" s="214"/>
      <c r="D29" s="214"/>
      <c r="E29" s="214"/>
      <c r="F29" s="214"/>
      <c r="G29" s="2">
        <v>23</v>
      </c>
      <c r="H29" s="33">
        <v>1439</v>
      </c>
      <c r="I29" s="33">
        <v>453</v>
      </c>
    </row>
    <row r="30" spans="1:9" x14ac:dyDescent="0.2">
      <c r="A30" s="214" t="s">
        <v>111</v>
      </c>
      <c r="B30" s="214"/>
      <c r="C30" s="214"/>
      <c r="D30" s="214"/>
      <c r="E30" s="214"/>
      <c r="F30" s="214"/>
      <c r="G30" s="2">
        <v>24</v>
      </c>
      <c r="H30" s="33">
        <v>219311</v>
      </c>
      <c r="I30" s="33">
        <v>106306</v>
      </c>
    </row>
    <row r="31" spans="1:9" x14ac:dyDescent="0.2">
      <c r="A31" s="215" t="s">
        <v>169</v>
      </c>
      <c r="B31" s="215"/>
      <c r="C31" s="215"/>
      <c r="D31" s="215"/>
      <c r="E31" s="215"/>
      <c r="F31" s="215"/>
      <c r="G31" s="1">
        <v>25</v>
      </c>
      <c r="H31" s="34">
        <f>H32+H33+H34+H35+H36</f>
        <v>1253998</v>
      </c>
      <c r="I31" s="34">
        <f>I32+I33+I34+I35+I36</f>
        <v>1021211</v>
      </c>
    </row>
    <row r="32" spans="1:9" x14ac:dyDescent="0.2">
      <c r="A32" s="214" t="s">
        <v>112</v>
      </c>
      <c r="B32" s="214"/>
      <c r="C32" s="214"/>
      <c r="D32" s="214"/>
      <c r="E32" s="214"/>
      <c r="F32" s="214"/>
      <c r="G32" s="2">
        <v>26</v>
      </c>
      <c r="H32" s="35">
        <v>0</v>
      </c>
      <c r="I32" s="35">
        <v>0</v>
      </c>
    </row>
    <row r="33" spans="1:9" x14ac:dyDescent="0.2">
      <c r="A33" s="214" t="s">
        <v>113</v>
      </c>
      <c r="B33" s="214"/>
      <c r="C33" s="214"/>
      <c r="D33" s="214"/>
      <c r="E33" s="214"/>
      <c r="F33" s="214"/>
      <c r="G33" s="2">
        <v>27</v>
      </c>
      <c r="H33" s="35">
        <v>0</v>
      </c>
      <c r="I33" s="35">
        <v>0</v>
      </c>
    </row>
    <row r="34" spans="1:9" x14ac:dyDescent="0.2">
      <c r="A34" s="214" t="s">
        <v>114</v>
      </c>
      <c r="B34" s="214"/>
      <c r="C34" s="214"/>
      <c r="D34" s="214"/>
      <c r="E34" s="214"/>
      <c r="F34" s="214"/>
      <c r="G34" s="2">
        <v>28</v>
      </c>
      <c r="H34" s="35">
        <v>-303600</v>
      </c>
      <c r="I34" s="35">
        <v>-354200</v>
      </c>
    </row>
    <row r="35" spans="1:9" x14ac:dyDescent="0.2">
      <c r="A35" s="214" t="s">
        <v>115</v>
      </c>
      <c r="B35" s="214"/>
      <c r="C35" s="214"/>
      <c r="D35" s="214"/>
      <c r="E35" s="214"/>
      <c r="F35" s="214"/>
      <c r="G35" s="2">
        <v>29</v>
      </c>
      <c r="H35" s="35">
        <v>1557598</v>
      </c>
      <c r="I35" s="35">
        <v>1375411</v>
      </c>
    </row>
    <row r="36" spans="1:9" x14ac:dyDescent="0.2">
      <c r="A36" s="214" t="s">
        <v>116</v>
      </c>
      <c r="B36" s="214"/>
      <c r="C36" s="214"/>
      <c r="D36" s="214"/>
      <c r="E36" s="214"/>
      <c r="F36" s="214"/>
      <c r="G36" s="2">
        <v>30</v>
      </c>
      <c r="H36" s="35">
        <v>0</v>
      </c>
      <c r="I36" s="35">
        <v>0</v>
      </c>
    </row>
    <row r="37" spans="1:9" x14ac:dyDescent="0.2">
      <c r="A37" s="216" t="s">
        <v>240</v>
      </c>
      <c r="B37" s="216"/>
      <c r="C37" s="216"/>
      <c r="D37" s="216"/>
      <c r="E37" s="216"/>
      <c r="F37" s="216"/>
      <c r="G37" s="1">
        <v>31</v>
      </c>
      <c r="H37" s="36">
        <f>H31+H7</f>
        <v>-122533</v>
      </c>
      <c r="I37" s="36">
        <f>I31+I7</f>
        <v>367358</v>
      </c>
    </row>
    <row r="38" spans="1:9" x14ac:dyDescent="0.2">
      <c r="A38" s="217" t="s">
        <v>117</v>
      </c>
      <c r="B38" s="217"/>
      <c r="C38" s="217"/>
      <c r="D38" s="217"/>
      <c r="E38" s="217"/>
      <c r="F38" s="217"/>
      <c r="G38" s="2">
        <v>32</v>
      </c>
      <c r="H38" s="35">
        <v>579633</v>
      </c>
      <c r="I38" s="35">
        <v>367229</v>
      </c>
    </row>
    <row r="39" spans="1:9" x14ac:dyDescent="0.2">
      <c r="A39" s="213" t="s">
        <v>170</v>
      </c>
      <c r="B39" s="213"/>
      <c r="C39" s="213"/>
      <c r="D39" s="213"/>
      <c r="E39" s="213"/>
      <c r="F39" s="213"/>
      <c r="G39" s="15">
        <v>33</v>
      </c>
      <c r="H39" s="37">
        <f>H37+H38</f>
        <v>457100</v>
      </c>
      <c r="I39" s="37">
        <f>I37+I38</f>
        <v>734587</v>
      </c>
    </row>
  </sheetData>
  <sheetProtection algorithmName="SHA-512" hashValue="1Ty6qdb41LGRnW1IO1RiIG+N9FyzPGRXOOy7jkOpKLGBuHapeae8lHBA6dAbTUIe2PSAklua+WgGSF+vAgFQzA==" saltValue="h/KUR85hMCq18tbVdjCszQ=="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zoomScaleSheetLayoutView="110" workbookViewId="0">
      <selection activeCell="M5" sqref="M5"/>
    </sheetView>
  </sheetViews>
  <sheetFormatPr defaultRowHeight="12.75" x14ac:dyDescent="0.2"/>
  <cols>
    <col min="1" max="7" width="9.140625" style="9"/>
    <col min="8" max="8" width="15" style="27" customWidth="1"/>
    <col min="9" max="9" width="18.28515625" style="27" customWidth="1"/>
    <col min="10" max="10" width="10.28515625" style="9" bestFit="1" customWidth="1"/>
    <col min="11" max="11" width="12.28515625" style="9" bestFit="1" customWidth="1"/>
    <col min="12" max="262" width="9.140625" style="9"/>
    <col min="263" max="264" width="9.85546875" style="9" bestFit="1" customWidth="1"/>
    <col min="265" max="265" width="12" style="9" bestFit="1" customWidth="1"/>
    <col min="266" max="266" width="10.28515625" style="9" bestFit="1" customWidth="1"/>
    <col min="267" max="267" width="12.28515625" style="9" bestFit="1" customWidth="1"/>
    <col min="268" max="518" width="9.140625" style="9"/>
    <col min="519" max="520" width="9.85546875" style="9" bestFit="1" customWidth="1"/>
    <col min="521" max="521" width="12" style="9" bestFit="1" customWidth="1"/>
    <col min="522" max="522" width="10.28515625" style="9" bestFit="1" customWidth="1"/>
    <col min="523" max="523" width="12.28515625" style="9" bestFit="1" customWidth="1"/>
    <col min="524" max="774" width="9.140625" style="9"/>
    <col min="775" max="776" width="9.85546875" style="9" bestFit="1" customWidth="1"/>
    <col min="777" max="777" width="12" style="9" bestFit="1" customWidth="1"/>
    <col min="778" max="778" width="10.28515625" style="9" bestFit="1" customWidth="1"/>
    <col min="779" max="779" width="12.28515625" style="9" bestFit="1" customWidth="1"/>
    <col min="780" max="1030" width="9.140625" style="9"/>
    <col min="1031" max="1032" width="9.85546875" style="9" bestFit="1" customWidth="1"/>
    <col min="1033" max="1033" width="12" style="9" bestFit="1" customWidth="1"/>
    <col min="1034" max="1034" width="10.28515625" style="9" bestFit="1" customWidth="1"/>
    <col min="1035" max="1035" width="12.28515625" style="9" bestFit="1" customWidth="1"/>
    <col min="1036" max="1286" width="9.140625" style="9"/>
    <col min="1287" max="1288" width="9.85546875" style="9" bestFit="1" customWidth="1"/>
    <col min="1289" max="1289" width="12" style="9" bestFit="1" customWidth="1"/>
    <col min="1290" max="1290" width="10.28515625" style="9" bestFit="1" customWidth="1"/>
    <col min="1291" max="1291" width="12.28515625" style="9" bestFit="1" customWidth="1"/>
    <col min="1292" max="1542" width="9.140625" style="9"/>
    <col min="1543" max="1544" width="9.85546875" style="9" bestFit="1" customWidth="1"/>
    <col min="1545" max="1545" width="12" style="9" bestFit="1" customWidth="1"/>
    <col min="1546" max="1546" width="10.28515625" style="9" bestFit="1" customWidth="1"/>
    <col min="1547" max="1547" width="12.28515625" style="9" bestFit="1" customWidth="1"/>
    <col min="1548" max="1798" width="9.140625" style="9"/>
    <col min="1799" max="1800" width="9.85546875" style="9" bestFit="1" customWidth="1"/>
    <col min="1801" max="1801" width="12" style="9" bestFit="1" customWidth="1"/>
    <col min="1802" max="1802" width="10.28515625" style="9" bestFit="1" customWidth="1"/>
    <col min="1803" max="1803" width="12.28515625" style="9" bestFit="1" customWidth="1"/>
    <col min="1804" max="2054" width="9.140625" style="9"/>
    <col min="2055" max="2056" width="9.85546875" style="9" bestFit="1" customWidth="1"/>
    <col min="2057" max="2057" width="12" style="9" bestFit="1" customWidth="1"/>
    <col min="2058" max="2058" width="10.28515625" style="9" bestFit="1" customWidth="1"/>
    <col min="2059" max="2059" width="12.28515625" style="9" bestFit="1" customWidth="1"/>
    <col min="2060" max="2310" width="9.140625" style="9"/>
    <col min="2311" max="2312" width="9.85546875" style="9" bestFit="1" customWidth="1"/>
    <col min="2313" max="2313" width="12" style="9" bestFit="1" customWidth="1"/>
    <col min="2314" max="2314" width="10.28515625" style="9" bestFit="1" customWidth="1"/>
    <col min="2315" max="2315" width="12.28515625" style="9" bestFit="1" customWidth="1"/>
    <col min="2316" max="2566" width="9.140625" style="9"/>
    <col min="2567" max="2568" width="9.85546875" style="9" bestFit="1" customWidth="1"/>
    <col min="2569" max="2569" width="12" style="9" bestFit="1" customWidth="1"/>
    <col min="2570" max="2570" width="10.28515625" style="9" bestFit="1" customWidth="1"/>
    <col min="2571" max="2571" width="12.28515625" style="9" bestFit="1" customWidth="1"/>
    <col min="2572" max="2822" width="9.140625" style="9"/>
    <col min="2823" max="2824" width="9.85546875" style="9" bestFit="1" customWidth="1"/>
    <col min="2825" max="2825" width="12" style="9" bestFit="1" customWidth="1"/>
    <col min="2826" max="2826" width="10.28515625" style="9" bestFit="1" customWidth="1"/>
    <col min="2827" max="2827" width="12.28515625" style="9" bestFit="1" customWidth="1"/>
    <col min="2828" max="3078" width="9.140625" style="9"/>
    <col min="3079" max="3080" width="9.85546875" style="9" bestFit="1" customWidth="1"/>
    <col min="3081" max="3081" width="12" style="9" bestFit="1" customWidth="1"/>
    <col min="3082" max="3082" width="10.28515625" style="9" bestFit="1" customWidth="1"/>
    <col min="3083" max="3083" width="12.28515625" style="9" bestFit="1" customWidth="1"/>
    <col min="3084" max="3334" width="9.140625" style="9"/>
    <col min="3335" max="3336" width="9.85546875" style="9" bestFit="1" customWidth="1"/>
    <col min="3337" max="3337" width="12" style="9" bestFit="1" customWidth="1"/>
    <col min="3338" max="3338" width="10.28515625" style="9" bestFit="1" customWidth="1"/>
    <col min="3339" max="3339" width="12.28515625" style="9" bestFit="1" customWidth="1"/>
    <col min="3340" max="3590" width="9.140625" style="9"/>
    <col min="3591" max="3592" width="9.85546875" style="9" bestFit="1" customWidth="1"/>
    <col min="3593" max="3593" width="12" style="9" bestFit="1" customWidth="1"/>
    <col min="3594" max="3594" width="10.28515625" style="9" bestFit="1" customWidth="1"/>
    <col min="3595" max="3595" width="12.28515625" style="9" bestFit="1" customWidth="1"/>
    <col min="3596" max="3846" width="9.140625" style="9"/>
    <col min="3847" max="3848" width="9.85546875" style="9" bestFit="1" customWidth="1"/>
    <col min="3849" max="3849" width="12" style="9" bestFit="1" customWidth="1"/>
    <col min="3850" max="3850" width="10.28515625" style="9" bestFit="1" customWidth="1"/>
    <col min="3851" max="3851" width="12.28515625" style="9" bestFit="1" customWidth="1"/>
    <col min="3852" max="4102" width="9.140625" style="9"/>
    <col min="4103" max="4104" width="9.85546875" style="9" bestFit="1" customWidth="1"/>
    <col min="4105" max="4105" width="12" style="9" bestFit="1" customWidth="1"/>
    <col min="4106" max="4106" width="10.28515625" style="9" bestFit="1" customWidth="1"/>
    <col min="4107" max="4107" width="12.28515625" style="9" bestFit="1" customWidth="1"/>
    <col min="4108" max="4358" width="9.140625" style="9"/>
    <col min="4359" max="4360" width="9.85546875" style="9" bestFit="1" customWidth="1"/>
    <col min="4361" max="4361" width="12" style="9" bestFit="1" customWidth="1"/>
    <col min="4362" max="4362" width="10.28515625" style="9" bestFit="1" customWidth="1"/>
    <col min="4363" max="4363" width="12.28515625" style="9" bestFit="1" customWidth="1"/>
    <col min="4364" max="4614" width="9.140625" style="9"/>
    <col min="4615" max="4616" width="9.85546875" style="9" bestFit="1" customWidth="1"/>
    <col min="4617" max="4617" width="12" style="9" bestFit="1" customWidth="1"/>
    <col min="4618" max="4618" width="10.28515625" style="9" bestFit="1" customWidth="1"/>
    <col min="4619" max="4619" width="12.28515625" style="9" bestFit="1" customWidth="1"/>
    <col min="4620" max="4870" width="9.140625" style="9"/>
    <col min="4871" max="4872" width="9.85546875" style="9" bestFit="1" customWidth="1"/>
    <col min="4873" max="4873" width="12" style="9" bestFit="1" customWidth="1"/>
    <col min="4874" max="4874" width="10.28515625" style="9" bestFit="1" customWidth="1"/>
    <col min="4875" max="4875" width="12.28515625" style="9" bestFit="1" customWidth="1"/>
    <col min="4876" max="5126" width="9.140625" style="9"/>
    <col min="5127" max="5128" width="9.85546875" style="9" bestFit="1" customWidth="1"/>
    <col min="5129" max="5129" width="12" style="9" bestFit="1" customWidth="1"/>
    <col min="5130" max="5130" width="10.28515625" style="9" bestFit="1" customWidth="1"/>
    <col min="5131" max="5131" width="12.28515625" style="9" bestFit="1" customWidth="1"/>
    <col min="5132" max="5382" width="9.140625" style="9"/>
    <col min="5383" max="5384" width="9.85546875" style="9" bestFit="1" customWidth="1"/>
    <col min="5385" max="5385" width="12" style="9" bestFit="1" customWidth="1"/>
    <col min="5386" max="5386" width="10.28515625" style="9" bestFit="1" customWidth="1"/>
    <col min="5387" max="5387" width="12.28515625" style="9" bestFit="1" customWidth="1"/>
    <col min="5388" max="5638" width="9.140625" style="9"/>
    <col min="5639" max="5640" width="9.85546875" style="9" bestFit="1" customWidth="1"/>
    <col min="5641" max="5641" width="12" style="9" bestFit="1" customWidth="1"/>
    <col min="5642" max="5642" width="10.28515625" style="9" bestFit="1" customWidth="1"/>
    <col min="5643" max="5643" width="12.28515625" style="9" bestFit="1" customWidth="1"/>
    <col min="5644" max="5894" width="9.140625" style="9"/>
    <col min="5895" max="5896" width="9.85546875" style="9" bestFit="1" customWidth="1"/>
    <col min="5897" max="5897" width="12" style="9" bestFit="1" customWidth="1"/>
    <col min="5898" max="5898" width="10.28515625" style="9" bestFit="1" customWidth="1"/>
    <col min="5899" max="5899" width="12.28515625" style="9" bestFit="1" customWidth="1"/>
    <col min="5900" max="6150" width="9.140625" style="9"/>
    <col min="6151" max="6152" width="9.85546875" style="9" bestFit="1" customWidth="1"/>
    <col min="6153" max="6153" width="12" style="9" bestFit="1" customWidth="1"/>
    <col min="6154" max="6154" width="10.28515625" style="9" bestFit="1" customWidth="1"/>
    <col min="6155" max="6155" width="12.28515625" style="9" bestFit="1" customWidth="1"/>
    <col min="6156" max="6406" width="9.140625" style="9"/>
    <col min="6407" max="6408" width="9.85546875" style="9" bestFit="1" customWidth="1"/>
    <col min="6409" max="6409" width="12" style="9" bestFit="1" customWidth="1"/>
    <col min="6410" max="6410" width="10.28515625" style="9" bestFit="1" customWidth="1"/>
    <col min="6411" max="6411" width="12.28515625" style="9" bestFit="1" customWidth="1"/>
    <col min="6412" max="6662" width="9.140625" style="9"/>
    <col min="6663" max="6664" width="9.85546875" style="9" bestFit="1" customWidth="1"/>
    <col min="6665" max="6665" width="12" style="9" bestFit="1" customWidth="1"/>
    <col min="6666" max="6666" width="10.28515625" style="9" bestFit="1" customWidth="1"/>
    <col min="6667" max="6667" width="12.28515625" style="9" bestFit="1" customWidth="1"/>
    <col min="6668" max="6918" width="9.140625" style="9"/>
    <col min="6919" max="6920" width="9.85546875" style="9" bestFit="1" customWidth="1"/>
    <col min="6921" max="6921" width="12" style="9" bestFit="1" customWidth="1"/>
    <col min="6922" max="6922" width="10.28515625" style="9" bestFit="1" customWidth="1"/>
    <col min="6923" max="6923" width="12.28515625" style="9" bestFit="1" customWidth="1"/>
    <col min="6924" max="7174" width="9.140625" style="9"/>
    <col min="7175" max="7176" width="9.85546875" style="9" bestFit="1" customWidth="1"/>
    <col min="7177" max="7177" width="12" style="9" bestFit="1" customWidth="1"/>
    <col min="7178" max="7178" width="10.28515625" style="9" bestFit="1" customWidth="1"/>
    <col min="7179" max="7179" width="12.28515625" style="9" bestFit="1" customWidth="1"/>
    <col min="7180" max="7430" width="9.140625" style="9"/>
    <col min="7431" max="7432" width="9.85546875" style="9" bestFit="1" customWidth="1"/>
    <col min="7433" max="7433" width="12" style="9" bestFit="1" customWidth="1"/>
    <col min="7434" max="7434" width="10.28515625" style="9" bestFit="1" customWidth="1"/>
    <col min="7435" max="7435" width="12.28515625" style="9" bestFit="1" customWidth="1"/>
    <col min="7436" max="7686" width="9.140625" style="9"/>
    <col min="7687" max="7688" width="9.85546875" style="9" bestFit="1" customWidth="1"/>
    <col min="7689" max="7689" width="12" style="9" bestFit="1" customWidth="1"/>
    <col min="7690" max="7690" width="10.28515625" style="9" bestFit="1" customWidth="1"/>
    <col min="7691" max="7691" width="12.28515625" style="9" bestFit="1" customWidth="1"/>
    <col min="7692" max="7942" width="9.140625" style="9"/>
    <col min="7943" max="7944" width="9.85546875" style="9" bestFit="1" customWidth="1"/>
    <col min="7945" max="7945" width="12" style="9" bestFit="1" customWidth="1"/>
    <col min="7946" max="7946" width="10.28515625" style="9" bestFit="1" customWidth="1"/>
    <col min="7947" max="7947" width="12.28515625" style="9" bestFit="1" customWidth="1"/>
    <col min="7948" max="8198" width="9.140625" style="9"/>
    <col min="8199" max="8200" width="9.85546875" style="9" bestFit="1" customWidth="1"/>
    <col min="8201" max="8201" width="12" style="9" bestFit="1" customWidth="1"/>
    <col min="8202" max="8202" width="10.28515625" style="9" bestFit="1" customWidth="1"/>
    <col min="8203" max="8203" width="12.28515625" style="9" bestFit="1" customWidth="1"/>
    <col min="8204" max="8454" width="9.140625" style="9"/>
    <col min="8455" max="8456" width="9.85546875" style="9" bestFit="1" customWidth="1"/>
    <col min="8457" max="8457" width="12" style="9" bestFit="1" customWidth="1"/>
    <col min="8458" max="8458" width="10.28515625" style="9" bestFit="1" customWidth="1"/>
    <col min="8459" max="8459" width="12.28515625" style="9" bestFit="1" customWidth="1"/>
    <col min="8460" max="8710" width="9.140625" style="9"/>
    <col min="8711" max="8712" width="9.85546875" style="9" bestFit="1" customWidth="1"/>
    <col min="8713" max="8713" width="12" style="9" bestFit="1" customWidth="1"/>
    <col min="8714" max="8714" width="10.28515625" style="9" bestFit="1" customWidth="1"/>
    <col min="8715" max="8715" width="12.28515625" style="9" bestFit="1" customWidth="1"/>
    <col min="8716" max="8966" width="9.140625" style="9"/>
    <col min="8967" max="8968" width="9.85546875" style="9" bestFit="1" customWidth="1"/>
    <col min="8969" max="8969" width="12" style="9" bestFit="1" customWidth="1"/>
    <col min="8970" max="8970" width="10.28515625" style="9" bestFit="1" customWidth="1"/>
    <col min="8971" max="8971" width="12.28515625" style="9" bestFit="1" customWidth="1"/>
    <col min="8972" max="9222" width="9.140625" style="9"/>
    <col min="9223" max="9224" width="9.85546875" style="9" bestFit="1" customWidth="1"/>
    <col min="9225" max="9225" width="12" style="9" bestFit="1" customWidth="1"/>
    <col min="9226" max="9226" width="10.28515625" style="9" bestFit="1" customWidth="1"/>
    <col min="9227" max="9227" width="12.28515625" style="9" bestFit="1" customWidth="1"/>
    <col min="9228" max="9478" width="9.140625" style="9"/>
    <col min="9479" max="9480" width="9.85546875" style="9" bestFit="1" customWidth="1"/>
    <col min="9481" max="9481" width="12" style="9" bestFit="1" customWidth="1"/>
    <col min="9482" max="9482" width="10.28515625" style="9" bestFit="1" customWidth="1"/>
    <col min="9483" max="9483" width="12.28515625" style="9" bestFit="1" customWidth="1"/>
    <col min="9484" max="9734" width="9.140625" style="9"/>
    <col min="9735" max="9736" width="9.85546875" style="9" bestFit="1" customWidth="1"/>
    <col min="9737" max="9737" width="12" style="9" bestFit="1" customWidth="1"/>
    <col min="9738" max="9738" width="10.28515625" style="9" bestFit="1" customWidth="1"/>
    <col min="9739" max="9739" width="12.28515625" style="9" bestFit="1" customWidth="1"/>
    <col min="9740" max="9990" width="9.140625" style="9"/>
    <col min="9991" max="9992" width="9.85546875" style="9" bestFit="1" customWidth="1"/>
    <col min="9993" max="9993" width="12" style="9" bestFit="1" customWidth="1"/>
    <col min="9994" max="9994" width="10.28515625" style="9" bestFit="1" customWidth="1"/>
    <col min="9995" max="9995" width="12.28515625" style="9" bestFit="1" customWidth="1"/>
    <col min="9996" max="10246" width="9.140625" style="9"/>
    <col min="10247" max="10248" width="9.85546875" style="9" bestFit="1" customWidth="1"/>
    <col min="10249" max="10249" width="12" style="9" bestFit="1" customWidth="1"/>
    <col min="10250" max="10250" width="10.28515625" style="9" bestFit="1" customWidth="1"/>
    <col min="10251" max="10251" width="12.28515625" style="9" bestFit="1" customWidth="1"/>
    <col min="10252" max="10502" width="9.140625" style="9"/>
    <col min="10503" max="10504" width="9.85546875" style="9" bestFit="1" customWidth="1"/>
    <col min="10505" max="10505" width="12" style="9" bestFit="1" customWidth="1"/>
    <col min="10506" max="10506" width="10.28515625" style="9" bestFit="1" customWidth="1"/>
    <col min="10507" max="10507" width="12.28515625" style="9" bestFit="1" customWidth="1"/>
    <col min="10508" max="10758" width="9.140625" style="9"/>
    <col min="10759" max="10760" width="9.85546875" style="9" bestFit="1" customWidth="1"/>
    <col min="10761" max="10761" width="12" style="9" bestFit="1" customWidth="1"/>
    <col min="10762" max="10762" width="10.28515625" style="9" bestFit="1" customWidth="1"/>
    <col min="10763" max="10763" width="12.28515625" style="9" bestFit="1" customWidth="1"/>
    <col min="10764" max="11014" width="9.140625" style="9"/>
    <col min="11015" max="11016" width="9.85546875" style="9" bestFit="1" customWidth="1"/>
    <col min="11017" max="11017" width="12" style="9" bestFit="1" customWidth="1"/>
    <col min="11018" max="11018" width="10.28515625" style="9" bestFit="1" customWidth="1"/>
    <col min="11019" max="11019" width="12.28515625" style="9" bestFit="1" customWidth="1"/>
    <col min="11020" max="11270" width="9.140625" style="9"/>
    <col min="11271" max="11272" width="9.85546875" style="9" bestFit="1" customWidth="1"/>
    <col min="11273" max="11273" width="12" style="9" bestFit="1" customWidth="1"/>
    <col min="11274" max="11274" width="10.28515625" style="9" bestFit="1" customWidth="1"/>
    <col min="11275" max="11275" width="12.28515625" style="9" bestFit="1" customWidth="1"/>
    <col min="11276" max="11526" width="9.140625" style="9"/>
    <col min="11527" max="11528" width="9.85546875" style="9" bestFit="1" customWidth="1"/>
    <col min="11529" max="11529" width="12" style="9" bestFit="1" customWidth="1"/>
    <col min="11530" max="11530" width="10.28515625" style="9" bestFit="1" customWidth="1"/>
    <col min="11531" max="11531" width="12.28515625" style="9" bestFit="1" customWidth="1"/>
    <col min="11532" max="11782" width="9.140625" style="9"/>
    <col min="11783" max="11784" width="9.85546875" style="9" bestFit="1" customWidth="1"/>
    <col min="11785" max="11785" width="12" style="9" bestFit="1" customWidth="1"/>
    <col min="11786" max="11786" width="10.28515625" style="9" bestFit="1" customWidth="1"/>
    <col min="11787" max="11787" width="12.28515625" style="9" bestFit="1" customWidth="1"/>
    <col min="11788" max="12038" width="9.140625" style="9"/>
    <col min="12039" max="12040" width="9.85546875" style="9" bestFit="1" customWidth="1"/>
    <col min="12041" max="12041" width="12" style="9" bestFit="1" customWidth="1"/>
    <col min="12042" max="12042" width="10.28515625" style="9" bestFit="1" customWidth="1"/>
    <col min="12043" max="12043" width="12.28515625" style="9" bestFit="1" customWidth="1"/>
    <col min="12044" max="12294" width="9.140625" style="9"/>
    <col min="12295" max="12296" width="9.85546875" style="9" bestFit="1" customWidth="1"/>
    <col min="12297" max="12297" width="12" style="9" bestFit="1" customWidth="1"/>
    <col min="12298" max="12298" width="10.28515625" style="9" bestFit="1" customWidth="1"/>
    <col min="12299" max="12299" width="12.28515625" style="9" bestFit="1" customWidth="1"/>
    <col min="12300" max="12550" width="9.140625" style="9"/>
    <col min="12551" max="12552" width="9.85546875" style="9" bestFit="1" customWidth="1"/>
    <col min="12553" max="12553" width="12" style="9" bestFit="1" customWidth="1"/>
    <col min="12554" max="12554" width="10.28515625" style="9" bestFit="1" customWidth="1"/>
    <col min="12555" max="12555" width="12.28515625" style="9" bestFit="1" customWidth="1"/>
    <col min="12556" max="12806" width="9.140625" style="9"/>
    <col min="12807" max="12808" width="9.85546875" style="9" bestFit="1" customWidth="1"/>
    <col min="12809" max="12809" width="12" style="9" bestFit="1" customWidth="1"/>
    <col min="12810" max="12810" width="10.28515625" style="9" bestFit="1" customWidth="1"/>
    <col min="12811" max="12811" width="12.28515625" style="9" bestFit="1" customWidth="1"/>
    <col min="12812" max="13062" width="9.140625" style="9"/>
    <col min="13063" max="13064" width="9.85546875" style="9" bestFit="1" customWidth="1"/>
    <col min="13065" max="13065" width="12" style="9" bestFit="1" customWidth="1"/>
    <col min="13066" max="13066" width="10.28515625" style="9" bestFit="1" customWidth="1"/>
    <col min="13067" max="13067" width="12.28515625" style="9" bestFit="1" customWidth="1"/>
    <col min="13068" max="13318" width="9.140625" style="9"/>
    <col min="13319" max="13320" width="9.85546875" style="9" bestFit="1" customWidth="1"/>
    <col min="13321" max="13321" width="12" style="9" bestFit="1" customWidth="1"/>
    <col min="13322" max="13322" width="10.28515625" style="9" bestFit="1" customWidth="1"/>
    <col min="13323" max="13323" width="12.28515625" style="9" bestFit="1" customWidth="1"/>
    <col min="13324" max="13574" width="9.140625" style="9"/>
    <col min="13575" max="13576" width="9.85546875" style="9" bestFit="1" customWidth="1"/>
    <col min="13577" max="13577" width="12" style="9" bestFit="1" customWidth="1"/>
    <col min="13578" max="13578" width="10.28515625" style="9" bestFit="1" customWidth="1"/>
    <col min="13579" max="13579" width="12.28515625" style="9" bestFit="1" customWidth="1"/>
    <col min="13580" max="13830" width="9.140625" style="9"/>
    <col min="13831" max="13832" width="9.85546875" style="9" bestFit="1" customWidth="1"/>
    <col min="13833" max="13833" width="12" style="9" bestFit="1" customWidth="1"/>
    <col min="13834" max="13834" width="10.28515625" style="9" bestFit="1" customWidth="1"/>
    <col min="13835" max="13835" width="12.28515625" style="9" bestFit="1" customWidth="1"/>
    <col min="13836" max="14086" width="9.140625" style="9"/>
    <col min="14087" max="14088" width="9.85546875" style="9" bestFit="1" customWidth="1"/>
    <col min="14089" max="14089" width="12" style="9" bestFit="1" customWidth="1"/>
    <col min="14090" max="14090" width="10.28515625" style="9" bestFit="1" customWidth="1"/>
    <col min="14091" max="14091" width="12.28515625" style="9" bestFit="1" customWidth="1"/>
    <col min="14092" max="14342" width="9.140625" style="9"/>
    <col min="14343" max="14344" width="9.85546875" style="9" bestFit="1" customWidth="1"/>
    <col min="14345" max="14345" width="12" style="9" bestFit="1" customWidth="1"/>
    <col min="14346" max="14346" width="10.28515625" style="9" bestFit="1" customWidth="1"/>
    <col min="14347" max="14347" width="12.28515625" style="9" bestFit="1" customWidth="1"/>
    <col min="14348" max="14598" width="9.140625" style="9"/>
    <col min="14599" max="14600" width="9.85546875" style="9" bestFit="1" customWidth="1"/>
    <col min="14601" max="14601" width="12" style="9" bestFit="1" customWidth="1"/>
    <col min="14602" max="14602" width="10.28515625" style="9" bestFit="1" customWidth="1"/>
    <col min="14603" max="14603" width="12.28515625" style="9" bestFit="1" customWidth="1"/>
    <col min="14604" max="14854" width="9.140625" style="9"/>
    <col min="14855" max="14856" width="9.85546875" style="9" bestFit="1" customWidth="1"/>
    <col min="14857" max="14857" width="12" style="9" bestFit="1" customWidth="1"/>
    <col min="14858" max="14858" width="10.28515625" style="9" bestFit="1" customWidth="1"/>
    <col min="14859" max="14859" width="12.28515625" style="9" bestFit="1" customWidth="1"/>
    <col min="14860" max="15110" width="9.140625" style="9"/>
    <col min="15111" max="15112" width="9.85546875" style="9" bestFit="1" customWidth="1"/>
    <col min="15113" max="15113" width="12" style="9" bestFit="1" customWidth="1"/>
    <col min="15114" max="15114" width="10.28515625" style="9" bestFit="1" customWidth="1"/>
    <col min="15115" max="15115" width="12.28515625" style="9" bestFit="1" customWidth="1"/>
    <col min="15116" max="15366" width="9.140625" style="9"/>
    <col min="15367" max="15368" width="9.85546875" style="9" bestFit="1" customWidth="1"/>
    <col min="15369" max="15369" width="12" style="9" bestFit="1" customWidth="1"/>
    <col min="15370" max="15370" width="10.28515625" style="9" bestFit="1" customWidth="1"/>
    <col min="15371" max="15371" width="12.28515625" style="9" bestFit="1" customWidth="1"/>
    <col min="15372" max="15622" width="9.140625" style="9"/>
    <col min="15623" max="15624" width="9.85546875" style="9" bestFit="1" customWidth="1"/>
    <col min="15625" max="15625" width="12" style="9" bestFit="1" customWidth="1"/>
    <col min="15626" max="15626" width="10.28515625" style="9" bestFit="1" customWidth="1"/>
    <col min="15627" max="15627" width="12.28515625" style="9" bestFit="1" customWidth="1"/>
    <col min="15628" max="15878" width="9.140625" style="9"/>
    <col min="15879" max="15880" width="9.85546875" style="9" bestFit="1" customWidth="1"/>
    <col min="15881" max="15881" width="12" style="9" bestFit="1" customWidth="1"/>
    <col min="15882" max="15882" width="10.28515625" style="9" bestFit="1" customWidth="1"/>
    <col min="15883" max="15883" width="12.28515625" style="9" bestFit="1" customWidth="1"/>
    <col min="15884" max="16134" width="9.140625" style="9"/>
    <col min="16135" max="16136" width="9.85546875" style="9" bestFit="1" customWidth="1"/>
    <col min="16137" max="16137" width="12" style="9" bestFit="1" customWidth="1"/>
    <col min="16138" max="16138" width="10.28515625" style="9" bestFit="1" customWidth="1"/>
    <col min="16139" max="16139" width="12.28515625" style="9" bestFit="1" customWidth="1"/>
    <col min="16140" max="16384" width="9.140625" style="9"/>
  </cols>
  <sheetData>
    <row r="1" spans="1:9" ht="12.75" customHeight="1" x14ac:dyDescent="0.2">
      <c r="A1" s="206" t="s">
        <v>10</v>
      </c>
      <c r="B1" s="218"/>
      <c r="C1" s="218"/>
      <c r="D1" s="218"/>
      <c r="E1" s="218"/>
      <c r="F1" s="218"/>
      <c r="G1" s="218"/>
      <c r="H1" s="218"/>
    </row>
    <row r="2" spans="1:9" ht="12.75" customHeight="1" x14ac:dyDescent="0.2">
      <c r="A2" s="205" t="s">
        <v>301</v>
      </c>
      <c r="B2" s="174"/>
      <c r="C2" s="174"/>
      <c r="D2" s="174"/>
      <c r="E2" s="174"/>
      <c r="F2" s="174"/>
      <c r="G2" s="174"/>
      <c r="H2" s="174"/>
    </row>
    <row r="3" spans="1:9" x14ac:dyDescent="0.2">
      <c r="A3" s="220" t="s">
        <v>283</v>
      </c>
      <c r="B3" s="228"/>
      <c r="C3" s="228"/>
      <c r="D3" s="228"/>
      <c r="E3" s="228"/>
      <c r="F3" s="228"/>
      <c r="G3" s="228"/>
      <c r="H3" s="228"/>
      <c r="I3" s="189"/>
    </row>
    <row r="4" spans="1:9" x14ac:dyDescent="0.2">
      <c r="A4" s="219" t="s">
        <v>304</v>
      </c>
      <c r="B4" s="186"/>
      <c r="C4" s="186"/>
      <c r="D4" s="186"/>
      <c r="E4" s="186"/>
      <c r="F4" s="186"/>
      <c r="G4" s="186"/>
      <c r="H4" s="186"/>
      <c r="I4" s="187"/>
    </row>
    <row r="5" spans="1:9" ht="34.5" thickBot="1" x14ac:dyDescent="0.25">
      <c r="A5" s="222" t="s">
        <v>2</v>
      </c>
      <c r="B5" s="223"/>
      <c r="C5" s="223"/>
      <c r="D5" s="223"/>
      <c r="E5" s="223"/>
      <c r="F5" s="224"/>
      <c r="G5" s="13" t="s">
        <v>6</v>
      </c>
      <c r="H5" s="30" t="s">
        <v>233</v>
      </c>
      <c r="I5" s="30" t="s">
        <v>17</v>
      </c>
    </row>
    <row r="6" spans="1:9" x14ac:dyDescent="0.2">
      <c r="A6" s="225">
        <v>1</v>
      </c>
      <c r="B6" s="226"/>
      <c r="C6" s="226"/>
      <c r="D6" s="226"/>
      <c r="E6" s="226"/>
      <c r="F6" s="227"/>
      <c r="G6" s="14">
        <v>2</v>
      </c>
      <c r="H6" s="31" t="s">
        <v>8</v>
      </c>
      <c r="I6" s="31" t="s">
        <v>9</v>
      </c>
    </row>
    <row r="7" spans="1:9" x14ac:dyDescent="0.2">
      <c r="A7" s="216" t="s">
        <v>238</v>
      </c>
      <c r="B7" s="216"/>
      <c r="C7" s="216"/>
      <c r="D7" s="216"/>
      <c r="E7" s="216"/>
      <c r="F7" s="216"/>
      <c r="G7" s="1">
        <v>1</v>
      </c>
      <c r="H7" s="36">
        <f>SUM(H8:H33)</f>
        <v>0</v>
      </c>
      <c r="I7" s="36">
        <f>SUM(I8:I33)</f>
        <v>0</v>
      </c>
    </row>
    <row r="8" spans="1:9" x14ac:dyDescent="0.2">
      <c r="A8" s="214" t="s">
        <v>118</v>
      </c>
      <c r="B8" s="214"/>
      <c r="C8" s="214"/>
      <c r="D8" s="214"/>
      <c r="E8" s="214"/>
      <c r="F8" s="214"/>
      <c r="G8" s="2">
        <v>2</v>
      </c>
      <c r="H8" s="35">
        <v>0</v>
      </c>
      <c r="I8" s="35">
        <v>0</v>
      </c>
    </row>
    <row r="9" spans="1:9" x14ac:dyDescent="0.2">
      <c r="A9" s="214" t="s">
        <v>119</v>
      </c>
      <c r="B9" s="214"/>
      <c r="C9" s="214"/>
      <c r="D9" s="214"/>
      <c r="E9" s="214"/>
      <c r="F9" s="214"/>
      <c r="G9" s="2">
        <v>3</v>
      </c>
      <c r="H9" s="35">
        <v>0</v>
      </c>
      <c r="I9" s="35">
        <v>0</v>
      </c>
    </row>
    <row r="10" spans="1:9" x14ac:dyDescent="0.2">
      <c r="A10" s="214" t="s">
        <v>120</v>
      </c>
      <c r="B10" s="214"/>
      <c r="C10" s="214"/>
      <c r="D10" s="214"/>
      <c r="E10" s="214"/>
      <c r="F10" s="214"/>
      <c r="G10" s="2">
        <v>4</v>
      </c>
      <c r="H10" s="35">
        <v>0</v>
      </c>
      <c r="I10" s="35">
        <v>0</v>
      </c>
    </row>
    <row r="11" spans="1:9" x14ac:dyDescent="0.2">
      <c r="A11" s="214" t="s">
        <v>121</v>
      </c>
      <c r="B11" s="214"/>
      <c r="C11" s="214"/>
      <c r="D11" s="214"/>
      <c r="E11" s="214"/>
      <c r="F11" s="214"/>
      <c r="G11" s="2">
        <v>5</v>
      </c>
      <c r="H11" s="35">
        <v>0</v>
      </c>
      <c r="I11" s="35">
        <v>0</v>
      </c>
    </row>
    <row r="12" spans="1:9" x14ac:dyDescent="0.2">
      <c r="A12" s="214" t="s">
        <v>122</v>
      </c>
      <c r="B12" s="214"/>
      <c r="C12" s="214"/>
      <c r="D12" s="214"/>
      <c r="E12" s="214"/>
      <c r="F12" s="214"/>
      <c r="G12" s="2">
        <v>6</v>
      </c>
      <c r="H12" s="35">
        <v>0</v>
      </c>
      <c r="I12" s="35">
        <v>0</v>
      </c>
    </row>
    <row r="13" spans="1:9" x14ac:dyDescent="0.2">
      <c r="A13" s="214" t="s">
        <v>123</v>
      </c>
      <c r="B13" s="214"/>
      <c r="C13" s="214"/>
      <c r="D13" s="214"/>
      <c r="E13" s="214"/>
      <c r="F13" s="214"/>
      <c r="G13" s="2">
        <v>7</v>
      </c>
      <c r="H13" s="35">
        <v>0</v>
      </c>
      <c r="I13" s="35">
        <v>0</v>
      </c>
    </row>
    <row r="14" spans="1:9" x14ac:dyDescent="0.2">
      <c r="A14" s="214" t="s">
        <v>124</v>
      </c>
      <c r="B14" s="214"/>
      <c r="C14" s="214"/>
      <c r="D14" s="214"/>
      <c r="E14" s="214"/>
      <c r="F14" s="214"/>
      <c r="G14" s="2">
        <v>8</v>
      </c>
      <c r="H14" s="35">
        <v>0</v>
      </c>
      <c r="I14" s="35">
        <v>0</v>
      </c>
    </row>
    <row r="15" spans="1:9" x14ac:dyDescent="0.2">
      <c r="A15" s="214" t="s">
        <v>125</v>
      </c>
      <c r="B15" s="214"/>
      <c r="C15" s="214"/>
      <c r="D15" s="214"/>
      <c r="E15" s="214"/>
      <c r="F15" s="214"/>
      <c r="G15" s="2">
        <v>9</v>
      </c>
      <c r="H15" s="35">
        <v>0</v>
      </c>
      <c r="I15" s="35">
        <v>0</v>
      </c>
    </row>
    <row r="16" spans="1:9" x14ac:dyDescent="0.2">
      <c r="A16" s="214" t="s">
        <v>126</v>
      </c>
      <c r="B16" s="214"/>
      <c r="C16" s="214"/>
      <c r="D16" s="214"/>
      <c r="E16" s="214"/>
      <c r="F16" s="214"/>
      <c r="G16" s="2">
        <v>10</v>
      </c>
      <c r="H16" s="35">
        <v>0</v>
      </c>
      <c r="I16" s="35">
        <v>0</v>
      </c>
    </row>
    <row r="17" spans="1:9" x14ac:dyDescent="0.2">
      <c r="A17" s="214" t="s">
        <v>127</v>
      </c>
      <c r="B17" s="214"/>
      <c r="C17" s="214"/>
      <c r="D17" s="214"/>
      <c r="E17" s="214"/>
      <c r="F17" s="214"/>
      <c r="G17" s="2">
        <v>11</v>
      </c>
      <c r="H17" s="35">
        <v>0</v>
      </c>
      <c r="I17" s="35">
        <v>0</v>
      </c>
    </row>
    <row r="18" spans="1:9" x14ac:dyDescent="0.2">
      <c r="A18" s="214" t="s">
        <v>128</v>
      </c>
      <c r="B18" s="214"/>
      <c r="C18" s="214"/>
      <c r="D18" s="214"/>
      <c r="E18" s="214"/>
      <c r="F18" s="214"/>
      <c r="G18" s="2">
        <v>12</v>
      </c>
      <c r="H18" s="35">
        <v>0</v>
      </c>
      <c r="I18" s="35">
        <v>0</v>
      </c>
    </row>
    <row r="19" spans="1:9" x14ac:dyDescent="0.2">
      <c r="A19" s="214" t="s">
        <v>129</v>
      </c>
      <c r="B19" s="214"/>
      <c r="C19" s="214"/>
      <c r="D19" s="214"/>
      <c r="E19" s="214"/>
      <c r="F19" s="214"/>
      <c r="G19" s="2">
        <v>13</v>
      </c>
      <c r="H19" s="35">
        <v>0</v>
      </c>
      <c r="I19" s="35">
        <v>0</v>
      </c>
    </row>
    <row r="20" spans="1:9" x14ac:dyDescent="0.2">
      <c r="A20" s="214" t="s">
        <v>130</v>
      </c>
      <c r="B20" s="214"/>
      <c r="C20" s="214"/>
      <c r="D20" s="214"/>
      <c r="E20" s="214"/>
      <c r="F20" s="214"/>
      <c r="G20" s="2">
        <v>14</v>
      </c>
      <c r="H20" s="35">
        <v>0</v>
      </c>
      <c r="I20" s="35">
        <v>0</v>
      </c>
    </row>
    <row r="21" spans="1:9" x14ac:dyDescent="0.2">
      <c r="A21" s="214" t="s">
        <v>131</v>
      </c>
      <c r="B21" s="214"/>
      <c r="C21" s="214"/>
      <c r="D21" s="214"/>
      <c r="E21" s="214"/>
      <c r="F21" s="214"/>
      <c r="G21" s="2">
        <v>15</v>
      </c>
      <c r="H21" s="35">
        <v>0</v>
      </c>
      <c r="I21" s="35">
        <v>0</v>
      </c>
    </row>
    <row r="22" spans="1:9" x14ac:dyDescent="0.2">
      <c r="A22" s="214" t="s">
        <v>132</v>
      </c>
      <c r="B22" s="214"/>
      <c r="C22" s="214"/>
      <c r="D22" s="214"/>
      <c r="E22" s="214"/>
      <c r="F22" s="214"/>
      <c r="G22" s="2">
        <v>16</v>
      </c>
      <c r="H22" s="35">
        <v>0</v>
      </c>
      <c r="I22" s="35">
        <v>0</v>
      </c>
    </row>
    <row r="23" spans="1:9" x14ac:dyDescent="0.2">
      <c r="A23" s="214" t="s">
        <v>133</v>
      </c>
      <c r="B23" s="214"/>
      <c r="C23" s="214"/>
      <c r="D23" s="214"/>
      <c r="E23" s="214"/>
      <c r="F23" s="214"/>
      <c r="G23" s="2">
        <v>17</v>
      </c>
      <c r="H23" s="35">
        <v>0</v>
      </c>
      <c r="I23" s="35">
        <v>0</v>
      </c>
    </row>
    <row r="24" spans="1:9" x14ac:dyDescent="0.2">
      <c r="A24" s="214" t="s">
        <v>105</v>
      </c>
      <c r="B24" s="214"/>
      <c r="C24" s="214"/>
      <c r="D24" s="214"/>
      <c r="E24" s="214"/>
      <c r="F24" s="214"/>
      <c r="G24" s="2">
        <v>18</v>
      </c>
      <c r="H24" s="35">
        <v>0</v>
      </c>
      <c r="I24" s="35">
        <v>0</v>
      </c>
    </row>
    <row r="25" spans="1:9" x14ac:dyDescent="0.2">
      <c r="A25" s="214" t="s">
        <v>103</v>
      </c>
      <c r="B25" s="214"/>
      <c r="C25" s="214"/>
      <c r="D25" s="214"/>
      <c r="E25" s="214"/>
      <c r="F25" s="214"/>
      <c r="G25" s="2">
        <v>19</v>
      </c>
      <c r="H25" s="35">
        <v>0</v>
      </c>
      <c r="I25" s="35">
        <v>0</v>
      </c>
    </row>
    <row r="26" spans="1:9" x14ac:dyDescent="0.2">
      <c r="A26" s="214" t="s">
        <v>134</v>
      </c>
      <c r="B26" s="214"/>
      <c r="C26" s="214"/>
      <c r="D26" s="214"/>
      <c r="E26" s="214"/>
      <c r="F26" s="214"/>
      <c r="G26" s="2">
        <v>20</v>
      </c>
      <c r="H26" s="35">
        <v>0</v>
      </c>
      <c r="I26" s="35">
        <v>0</v>
      </c>
    </row>
    <row r="27" spans="1:9" ht="24.75" customHeight="1" x14ac:dyDescent="0.2">
      <c r="A27" s="214" t="s">
        <v>135</v>
      </c>
      <c r="B27" s="214"/>
      <c r="C27" s="214"/>
      <c r="D27" s="214"/>
      <c r="E27" s="214"/>
      <c r="F27" s="214"/>
      <c r="G27" s="2">
        <v>21</v>
      </c>
      <c r="H27" s="35">
        <v>0</v>
      </c>
      <c r="I27" s="35">
        <v>0</v>
      </c>
    </row>
    <row r="28" spans="1:9" ht="24.75" customHeight="1" x14ac:dyDescent="0.2">
      <c r="A28" s="214" t="s">
        <v>136</v>
      </c>
      <c r="B28" s="214"/>
      <c r="C28" s="214"/>
      <c r="D28" s="214"/>
      <c r="E28" s="214"/>
      <c r="F28" s="214"/>
      <c r="G28" s="2">
        <v>22</v>
      </c>
      <c r="H28" s="35">
        <v>0</v>
      </c>
      <c r="I28" s="35">
        <v>0</v>
      </c>
    </row>
    <row r="29" spans="1:9" x14ac:dyDescent="0.2">
      <c r="A29" s="214" t="s">
        <v>137</v>
      </c>
      <c r="B29" s="214"/>
      <c r="C29" s="214"/>
      <c r="D29" s="214"/>
      <c r="E29" s="214"/>
      <c r="F29" s="214"/>
      <c r="G29" s="2">
        <v>23</v>
      </c>
      <c r="H29" s="35">
        <v>0</v>
      </c>
      <c r="I29" s="35">
        <v>0</v>
      </c>
    </row>
    <row r="30" spans="1:9" x14ac:dyDescent="0.2">
      <c r="A30" s="214" t="s">
        <v>138</v>
      </c>
      <c r="B30" s="214"/>
      <c r="C30" s="214"/>
      <c r="D30" s="214"/>
      <c r="E30" s="214"/>
      <c r="F30" s="214"/>
      <c r="G30" s="2">
        <v>24</v>
      </c>
      <c r="H30" s="35">
        <v>0</v>
      </c>
      <c r="I30" s="35">
        <v>0</v>
      </c>
    </row>
    <row r="31" spans="1:9" x14ac:dyDescent="0.2">
      <c r="A31" s="214" t="s">
        <v>139</v>
      </c>
      <c r="B31" s="214"/>
      <c r="C31" s="214"/>
      <c r="D31" s="214"/>
      <c r="E31" s="214"/>
      <c r="F31" s="214"/>
      <c r="G31" s="2">
        <v>25</v>
      </c>
      <c r="H31" s="35">
        <v>0</v>
      </c>
      <c r="I31" s="35">
        <v>0</v>
      </c>
    </row>
    <row r="32" spans="1:9" x14ac:dyDescent="0.2">
      <c r="A32" s="214" t="s">
        <v>140</v>
      </c>
      <c r="B32" s="214"/>
      <c r="C32" s="214"/>
      <c r="D32" s="214"/>
      <c r="E32" s="214"/>
      <c r="F32" s="214"/>
      <c r="G32" s="2">
        <v>26</v>
      </c>
      <c r="H32" s="35">
        <v>0</v>
      </c>
      <c r="I32" s="35">
        <v>0</v>
      </c>
    </row>
    <row r="33" spans="1:9" x14ac:dyDescent="0.2">
      <c r="A33" s="214" t="s">
        <v>141</v>
      </c>
      <c r="B33" s="214"/>
      <c r="C33" s="214"/>
      <c r="D33" s="214"/>
      <c r="E33" s="214"/>
      <c r="F33" s="214"/>
      <c r="G33" s="2">
        <v>27</v>
      </c>
      <c r="H33" s="35">
        <v>0</v>
      </c>
      <c r="I33" s="35">
        <v>0</v>
      </c>
    </row>
    <row r="34" spans="1:9" x14ac:dyDescent="0.2">
      <c r="A34" s="216" t="s">
        <v>171</v>
      </c>
      <c r="B34" s="216"/>
      <c r="C34" s="216"/>
      <c r="D34" s="216"/>
      <c r="E34" s="216"/>
      <c r="F34" s="216"/>
      <c r="G34" s="1">
        <v>28</v>
      </c>
      <c r="H34" s="36">
        <f>H35+H36+H37+H38+H39+H40</f>
        <v>0</v>
      </c>
      <c r="I34" s="36">
        <f>I35+I36+I37+I38+I39+I40</f>
        <v>0</v>
      </c>
    </row>
    <row r="35" spans="1:9" x14ac:dyDescent="0.2">
      <c r="A35" s="214" t="s">
        <v>112</v>
      </c>
      <c r="B35" s="214"/>
      <c r="C35" s="214"/>
      <c r="D35" s="214"/>
      <c r="E35" s="214"/>
      <c r="F35" s="214"/>
      <c r="G35" s="2">
        <v>29</v>
      </c>
      <c r="H35" s="35">
        <v>0</v>
      </c>
      <c r="I35" s="35">
        <v>0</v>
      </c>
    </row>
    <row r="36" spans="1:9" x14ac:dyDescent="0.2">
      <c r="A36" s="214" t="s">
        <v>113</v>
      </c>
      <c r="B36" s="214"/>
      <c r="C36" s="214"/>
      <c r="D36" s="214"/>
      <c r="E36" s="214"/>
      <c r="F36" s="214"/>
      <c r="G36" s="2">
        <v>30</v>
      </c>
      <c r="H36" s="35">
        <v>0</v>
      </c>
      <c r="I36" s="35">
        <v>0</v>
      </c>
    </row>
    <row r="37" spans="1:9" x14ac:dyDescent="0.2">
      <c r="A37" s="214" t="s">
        <v>114</v>
      </c>
      <c r="B37" s="214"/>
      <c r="C37" s="214"/>
      <c r="D37" s="214"/>
      <c r="E37" s="214"/>
      <c r="F37" s="214"/>
      <c r="G37" s="2">
        <v>31</v>
      </c>
      <c r="H37" s="35">
        <v>0</v>
      </c>
      <c r="I37" s="35">
        <v>0</v>
      </c>
    </row>
    <row r="38" spans="1:9" x14ac:dyDescent="0.2">
      <c r="A38" s="214" t="s">
        <v>115</v>
      </c>
      <c r="B38" s="214"/>
      <c r="C38" s="214"/>
      <c r="D38" s="214"/>
      <c r="E38" s="214"/>
      <c r="F38" s="214"/>
      <c r="G38" s="2">
        <v>32</v>
      </c>
      <c r="H38" s="35">
        <v>0</v>
      </c>
      <c r="I38" s="35">
        <v>0</v>
      </c>
    </row>
    <row r="39" spans="1:9" x14ac:dyDescent="0.2">
      <c r="A39" s="214" t="s">
        <v>116</v>
      </c>
      <c r="B39" s="214"/>
      <c r="C39" s="214"/>
      <c r="D39" s="214"/>
      <c r="E39" s="214"/>
      <c r="F39" s="214"/>
      <c r="G39" s="2">
        <v>33</v>
      </c>
      <c r="H39" s="35">
        <v>0</v>
      </c>
      <c r="I39" s="35">
        <v>0</v>
      </c>
    </row>
    <row r="40" spans="1:9" x14ac:dyDescent="0.2">
      <c r="A40" s="217" t="s">
        <v>142</v>
      </c>
      <c r="B40" s="217"/>
      <c r="C40" s="217"/>
      <c r="D40" s="217"/>
      <c r="E40" s="217"/>
      <c r="F40" s="217"/>
      <c r="G40" s="2">
        <v>34</v>
      </c>
      <c r="H40" s="35">
        <v>0</v>
      </c>
      <c r="I40" s="35">
        <v>0</v>
      </c>
    </row>
    <row r="41" spans="1:9" ht="26.25" customHeight="1" x14ac:dyDescent="0.2">
      <c r="A41" s="216" t="s">
        <v>172</v>
      </c>
      <c r="B41" s="216"/>
      <c r="C41" s="216"/>
      <c r="D41" s="216"/>
      <c r="E41" s="216"/>
      <c r="F41" s="216"/>
      <c r="G41" s="1">
        <v>35</v>
      </c>
      <c r="H41" s="36">
        <f>H34+H7+H40</f>
        <v>0</v>
      </c>
      <c r="I41" s="36">
        <f>I34+I7+I40</f>
        <v>0</v>
      </c>
    </row>
    <row r="42" spans="1:9" x14ac:dyDescent="0.2">
      <c r="A42" s="217" t="s">
        <v>117</v>
      </c>
      <c r="B42" s="217"/>
      <c r="C42" s="217"/>
      <c r="D42" s="217"/>
      <c r="E42" s="217"/>
      <c r="F42" s="217"/>
      <c r="G42" s="2">
        <v>36</v>
      </c>
      <c r="H42" s="35">
        <v>0</v>
      </c>
      <c r="I42" s="35">
        <v>0</v>
      </c>
    </row>
    <row r="43" spans="1:9" x14ac:dyDescent="0.2">
      <c r="A43" s="213" t="s">
        <v>173</v>
      </c>
      <c r="B43" s="213"/>
      <c r="C43" s="213"/>
      <c r="D43" s="213"/>
      <c r="E43" s="213"/>
      <c r="F43" s="213"/>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zoomScaleNormal="100" zoomScaleSheetLayoutView="115" workbookViewId="0">
      <selection activeCell="T3" sqref="T3"/>
    </sheetView>
  </sheetViews>
  <sheetFormatPr defaultRowHeight="12.75" x14ac:dyDescent="0.2"/>
  <cols>
    <col min="1" max="4" width="9.140625" style="9"/>
    <col min="5" max="5" width="10.140625" style="9" bestFit="1" customWidth="1"/>
    <col min="6" max="6" width="9.140625" style="9"/>
    <col min="7" max="7" width="10.140625" style="9" bestFit="1" customWidth="1"/>
    <col min="8" max="16" width="9.140625" style="27" customWidth="1"/>
    <col min="17" max="258" width="9.140625" style="9"/>
    <col min="259" max="259" width="10.140625" style="9" bestFit="1" customWidth="1"/>
    <col min="260" max="263" width="9.140625" style="9"/>
    <col min="264" max="265" width="9.85546875" style="9" bestFit="1" customWidth="1"/>
    <col min="266" max="514" width="9.140625" style="9"/>
    <col min="515" max="515" width="10.140625" style="9" bestFit="1" customWidth="1"/>
    <col min="516" max="519" width="9.140625" style="9"/>
    <col min="520" max="521" width="9.85546875" style="9" bestFit="1" customWidth="1"/>
    <col min="522" max="770" width="9.140625" style="9"/>
    <col min="771" max="771" width="10.140625" style="9" bestFit="1" customWidth="1"/>
    <col min="772" max="775" width="9.140625" style="9"/>
    <col min="776" max="777" width="9.85546875" style="9" bestFit="1" customWidth="1"/>
    <col min="778" max="1026" width="9.140625" style="9"/>
    <col min="1027" max="1027" width="10.140625" style="9" bestFit="1" customWidth="1"/>
    <col min="1028" max="1031" width="9.140625" style="9"/>
    <col min="1032" max="1033" width="9.85546875" style="9" bestFit="1" customWidth="1"/>
    <col min="1034" max="1282" width="9.140625" style="9"/>
    <col min="1283" max="1283" width="10.140625" style="9" bestFit="1" customWidth="1"/>
    <col min="1284" max="1287" width="9.140625" style="9"/>
    <col min="1288" max="1289" width="9.85546875" style="9" bestFit="1" customWidth="1"/>
    <col min="1290" max="1538" width="9.140625" style="9"/>
    <col min="1539" max="1539" width="10.140625" style="9" bestFit="1" customWidth="1"/>
    <col min="1540" max="1543" width="9.140625" style="9"/>
    <col min="1544" max="1545" width="9.85546875" style="9" bestFit="1" customWidth="1"/>
    <col min="1546" max="1794" width="9.140625" style="9"/>
    <col min="1795" max="1795" width="10.140625" style="9" bestFit="1" customWidth="1"/>
    <col min="1796" max="1799" width="9.140625" style="9"/>
    <col min="1800" max="1801" width="9.85546875" style="9" bestFit="1" customWidth="1"/>
    <col min="1802" max="2050" width="9.140625" style="9"/>
    <col min="2051" max="2051" width="10.140625" style="9" bestFit="1" customWidth="1"/>
    <col min="2052" max="2055" width="9.140625" style="9"/>
    <col min="2056" max="2057" width="9.85546875" style="9" bestFit="1" customWidth="1"/>
    <col min="2058" max="2306" width="9.140625" style="9"/>
    <col min="2307" max="2307" width="10.140625" style="9" bestFit="1" customWidth="1"/>
    <col min="2308" max="2311" width="9.140625" style="9"/>
    <col min="2312" max="2313" width="9.85546875" style="9" bestFit="1" customWidth="1"/>
    <col min="2314" max="2562" width="9.140625" style="9"/>
    <col min="2563" max="2563" width="10.140625" style="9" bestFit="1" customWidth="1"/>
    <col min="2564" max="2567" width="9.140625" style="9"/>
    <col min="2568" max="2569" width="9.85546875" style="9" bestFit="1" customWidth="1"/>
    <col min="2570" max="2818" width="9.140625" style="9"/>
    <col min="2819" max="2819" width="10.140625" style="9" bestFit="1" customWidth="1"/>
    <col min="2820" max="2823" width="9.140625" style="9"/>
    <col min="2824" max="2825" width="9.85546875" style="9" bestFit="1" customWidth="1"/>
    <col min="2826" max="3074" width="9.140625" style="9"/>
    <col min="3075" max="3075" width="10.140625" style="9" bestFit="1" customWidth="1"/>
    <col min="3076" max="3079" width="9.140625" style="9"/>
    <col min="3080" max="3081" width="9.85546875" style="9" bestFit="1" customWidth="1"/>
    <col min="3082" max="3330" width="9.140625" style="9"/>
    <col min="3331" max="3331" width="10.140625" style="9" bestFit="1" customWidth="1"/>
    <col min="3332" max="3335" width="9.140625" style="9"/>
    <col min="3336" max="3337" width="9.85546875" style="9" bestFit="1" customWidth="1"/>
    <col min="3338" max="3586" width="9.140625" style="9"/>
    <col min="3587" max="3587" width="10.140625" style="9" bestFit="1" customWidth="1"/>
    <col min="3588" max="3591" width="9.140625" style="9"/>
    <col min="3592" max="3593" width="9.85546875" style="9" bestFit="1" customWidth="1"/>
    <col min="3594" max="3842" width="9.140625" style="9"/>
    <col min="3843" max="3843" width="10.140625" style="9" bestFit="1" customWidth="1"/>
    <col min="3844" max="3847" width="9.140625" style="9"/>
    <col min="3848" max="3849" width="9.85546875" style="9" bestFit="1" customWidth="1"/>
    <col min="3850" max="4098" width="9.140625" style="9"/>
    <col min="4099" max="4099" width="10.140625" style="9" bestFit="1" customWidth="1"/>
    <col min="4100" max="4103" width="9.140625" style="9"/>
    <col min="4104" max="4105" width="9.85546875" style="9" bestFit="1" customWidth="1"/>
    <col min="4106" max="4354" width="9.140625" style="9"/>
    <col min="4355" max="4355" width="10.140625" style="9" bestFit="1" customWidth="1"/>
    <col min="4356" max="4359" width="9.140625" style="9"/>
    <col min="4360" max="4361" width="9.85546875" style="9" bestFit="1" customWidth="1"/>
    <col min="4362" max="4610" width="9.140625" style="9"/>
    <col min="4611" max="4611" width="10.140625" style="9" bestFit="1" customWidth="1"/>
    <col min="4612" max="4615" width="9.140625" style="9"/>
    <col min="4616" max="4617" width="9.85546875" style="9" bestFit="1" customWidth="1"/>
    <col min="4618" max="4866" width="9.140625" style="9"/>
    <col min="4867" max="4867" width="10.140625" style="9" bestFit="1" customWidth="1"/>
    <col min="4868" max="4871" width="9.140625" style="9"/>
    <col min="4872" max="4873" width="9.85546875" style="9" bestFit="1" customWidth="1"/>
    <col min="4874" max="5122" width="9.140625" style="9"/>
    <col min="5123" max="5123" width="10.140625" style="9" bestFit="1" customWidth="1"/>
    <col min="5124" max="5127" width="9.140625" style="9"/>
    <col min="5128" max="5129" width="9.85546875" style="9" bestFit="1" customWidth="1"/>
    <col min="5130" max="5378" width="9.140625" style="9"/>
    <col min="5379" max="5379" width="10.140625" style="9" bestFit="1" customWidth="1"/>
    <col min="5380" max="5383" width="9.140625" style="9"/>
    <col min="5384" max="5385" width="9.85546875" style="9" bestFit="1" customWidth="1"/>
    <col min="5386" max="5634" width="9.140625" style="9"/>
    <col min="5635" max="5635" width="10.140625" style="9" bestFit="1" customWidth="1"/>
    <col min="5636" max="5639" width="9.140625" style="9"/>
    <col min="5640" max="5641" width="9.85546875" style="9" bestFit="1" customWidth="1"/>
    <col min="5642" max="5890" width="9.140625" style="9"/>
    <col min="5891" max="5891" width="10.140625" style="9" bestFit="1" customWidth="1"/>
    <col min="5892" max="5895" width="9.140625" style="9"/>
    <col min="5896" max="5897" width="9.85546875" style="9" bestFit="1" customWidth="1"/>
    <col min="5898" max="6146" width="9.140625" style="9"/>
    <col min="6147" max="6147" width="10.140625" style="9" bestFit="1" customWidth="1"/>
    <col min="6148" max="6151" width="9.140625" style="9"/>
    <col min="6152" max="6153" width="9.85546875" style="9" bestFit="1" customWidth="1"/>
    <col min="6154" max="6402" width="9.140625" style="9"/>
    <col min="6403" max="6403" width="10.140625" style="9" bestFit="1" customWidth="1"/>
    <col min="6404" max="6407" width="9.140625" style="9"/>
    <col min="6408" max="6409" width="9.85546875" style="9" bestFit="1" customWidth="1"/>
    <col min="6410" max="6658" width="9.140625" style="9"/>
    <col min="6659" max="6659" width="10.140625" style="9" bestFit="1" customWidth="1"/>
    <col min="6660" max="6663" width="9.140625" style="9"/>
    <col min="6664" max="6665" width="9.85546875" style="9" bestFit="1" customWidth="1"/>
    <col min="6666" max="6914" width="9.140625" style="9"/>
    <col min="6915" max="6915" width="10.140625" style="9" bestFit="1" customWidth="1"/>
    <col min="6916" max="6919" width="9.140625" style="9"/>
    <col min="6920" max="6921" width="9.85546875" style="9" bestFit="1" customWidth="1"/>
    <col min="6922" max="7170" width="9.140625" style="9"/>
    <col min="7171" max="7171" width="10.140625" style="9" bestFit="1" customWidth="1"/>
    <col min="7172" max="7175" width="9.140625" style="9"/>
    <col min="7176" max="7177" width="9.85546875" style="9" bestFit="1" customWidth="1"/>
    <col min="7178" max="7426" width="9.140625" style="9"/>
    <col min="7427" max="7427" width="10.140625" style="9" bestFit="1" customWidth="1"/>
    <col min="7428" max="7431" width="9.140625" style="9"/>
    <col min="7432" max="7433" width="9.85546875" style="9" bestFit="1" customWidth="1"/>
    <col min="7434" max="7682" width="9.140625" style="9"/>
    <col min="7683" max="7683" width="10.140625" style="9" bestFit="1" customWidth="1"/>
    <col min="7684" max="7687" width="9.140625" style="9"/>
    <col min="7688" max="7689" width="9.85546875" style="9" bestFit="1" customWidth="1"/>
    <col min="7690" max="7938" width="9.140625" style="9"/>
    <col min="7939" max="7939" width="10.140625" style="9" bestFit="1" customWidth="1"/>
    <col min="7940" max="7943" width="9.140625" style="9"/>
    <col min="7944" max="7945" width="9.85546875" style="9" bestFit="1" customWidth="1"/>
    <col min="7946" max="8194" width="9.140625" style="9"/>
    <col min="8195" max="8195" width="10.140625" style="9" bestFit="1" customWidth="1"/>
    <col min="8196" max="8199" width="9.140625" style="9"/>
    <col min="8200" max="8201" width="9.85546875" style="9" bestFit="1" customWidth="1"/>
    <col min="8202" max="8450" width="9.140625" style="9"/>
    <col min="8451" max="8451" width="10.140625" style="9" bestFit="1" customWidth="1"/>
    <col min="8452" max="8455" width="9.140625" style="9"/>
    <col min="8456" max="8457" width="9.85546875" style="9" bestFit="1" customWidth="1"/>
    <col min="8458" max="8706" width="9.140625" style="9"/>
    <col min="8707" max="8707" width="10.140625" style="9" bestFit="1" customWidth="1"/>
    <col min="8708" max="8711" width="9.140625" style="9"/>
    <col min="8712" max="8713" width="9.85546875" style="9" bestFit="1" customWidth="1"/>
    <col min="8714" max="8962" width="9.140625" style="9"/>
    <col min="8963" max="8963" width="10.140625" style="9" bestFit="1" customWidth="1"/>
    <col min="8964" max="8967" width="9.140625" style="9"/>
    <col min="8968" max="8969" width="9.85546875" style="9" bestFit="1" customWidth="1"/>
    <col min="8970" max="9218" width="9.140625" style="9"/>
    <col min="9219" max="9219" width="10.140625" style="9" bestFit="1" customWidth="1"/>
    <col min="9220" max="9223" width="9.140625" style="9"/>
    <col min="9224" max="9225" width="9.85546875" style="9" bestFit="1" customWidth="1"/>
    <col min="9226" max="9474" width="9.140625" style="9"/>
    <col min="9475" max="9475" width="10.140625" style="9" bestFit="1" customWidth="1"/>
    <col min="9476" max="9479" width="9.140625" style="9"/>
    <col min="9480" max="9481" width="9.85546875" style="9" bestFit="1" customWidth="1"/>
    <col min="9482" max="9730" width="9.140625" style="9"/>
    <col min="9731" max="9731" width="10.140625" style="9" bestFit="1" customWidth="1"/>
    <col min="9732" max="9735" width="9.140625" style="9"/>
    <col min="9736" max="9737" width="9.85546875" style="9" bestFit="1" customWidth="1"/>
    <col min="9738" max="9986" width="9.140625" style="9"/>
    <col min="9987" max="9987" width="10.140625" style="9" bestFit="1" customWidth="1"/>
    <col min="9988" max="9991" width="9.140625" style="9"/>
    <col min="9992" max="9993" width="9.85546875" style="9" bestFit="1" customWidth="1"/>
    <col min="9994" max="10242" width="9.140625" style="9"/>
    <col min="10243" max="10243" width="10.140625" style="9" bestFit="1" customWidth="1"/>
    <col min="10244" max="10247" width="9.140625" style="9"/>
    <col min="10248" max="10249" width="9.85546875" style="9" bestFit="1" customWidth="1"/>
    <col min="10250" max="10498" width="9.140625" style="9"/>
    <col min="10499" max="10499" width="10.140625" style="9" bestFit="1" customWidth="1"/>
    <col min="10500" max="10503" width="9.140625" style="9"/>
    <col min="10504" max="10505" width="9.85546875" style="9" bestFit="1" customWidth="1"/>
    <col min="10506" max="10754" width="9.140625" style="9"/>
    <col min="10755" max="10755" width="10.140625" style="9" bestFit="1" customWidth="1"/>
    <col min="10756" max="10759" width="9.140625" style="9"/>
    <col min="10760" max="10761" width="9.85546875" style="9" bestFit="1" customWidth="1"/>
    <col min="10762" max="11010" width="9.140625" style="9"/>
    <col min="11011" max="11011" width="10.140625" style="9" bestFit="1" customWidth="1"/>
    <col min="11012" max="11015" width="9.140625" style="9"/>
    <col min="11016" max="11017" width="9.85546875" style="9" bestFit="1" customWidth="1"/>
    <col min="11018" max="11266" width="9.140625" style="9"/>
    <col min="11267" max="11267" width="10.140625" style="9" bestFit="1" customWidth="1"/>
    <col min="11268" max="11271" width="9.140625" style="9"/>
    <col min="11272" max="11273" width="9.85546875" style="9" bestFit="1" customWidth="1"/>
    <col min="11274" max="11522" width="9.140625" style="9"/>
    <col min="11523" max="11523" width="10.140625" style="9" bestFit="1" customWidth="1"/>
    <col min="11524" max="11527" width="9.140625" style="9"/>
    <col min="11528" max="11529" width="9.85546875" style="9" bestFit="1" customWidth="1"/>
    <col min="11530" max="11778" width="9.140625" style="9"/>
    <col min="11779" max="11779" width="10.140625" style="9" bestFit="1" customWidth="1"/>
    <col min="11780" max="11783" width="9.140625" style="9"/>
    <col min="11784" max="11785" width="9.85546875" style="9" bestFit="1" customWidth="1"/>
    <col min="11786" max="12034" width="9.140625" style="9"/>
    <col min="12035" max="12035" width="10.140625" style="9" bestFit="1" customWidth="1"/>
    <col min="12036" max="12039" width="9.140625" style="9"/>
    <col min="12040" max="12041" width="9.85546875" style="9" bestFit="1" customWidth="1"/>
    <col min="12042" max="12290" width="9.140625" style="9"/>
    <col min="12291" max="12291" width="10.140625" style="9" bestFit="1" customWidth="1"/>
    <col min="12292" max="12295" width="9.140625" style="9"/>
    <col min="12296" max="12297" width="9.85546875" style="9" bestFit="1" customWidth="1"/>
    <col min="12298" max="12546" width="9.140625" style="9"/>
    <col min="12547" max="12547" width="10.140625" style="9" bestFit="1" customWidth="1"/>
    <col min="12548" max="12551" width="9.140625" style="9"/>
    <col min="12552" max="12553" width="9.85546875" style="9" bestFit="1" customWidth="1"/>
    <col min="12554" max="12802" width="9.140625" style="9"/>
    <col min="12803" max="12803" width="10.140625" style="9" bestFit="1" customWidth="1"/>
    <col min="12804" max="12807" width="9.140625" style="9"/>
    <col min="12808" max="12809" width="9.85546875" style="9" bestFit="1" customWidth="1"/>
    <col min="12810" max="13058" width="9.140625" style="9"/>
    <col min="13059" max="13059" width="10.140625" style="9" bestFit="1" customWidth="1"/>
    <col min="13060" max="13063" width="9.140625" style="9"/>
    <col min="13064" max="13065" width="9.85546875" style="9" bestFit="1" customWidth="1"/>
    <col min="13066" max="13314" width="9.140625" style="9"/>
    <col min="13315" max="13315" width="10.140625" style="9" bestFit="1" customWidth="1"/>
    <col min="13316" max="13319" width="9.140625" style="9"/>
    <col min="13320" max="13321" width="9.85546875" style="9" bestFit="1" customWidth="1"/>
    <col min="13322" max="13570" width="9.140625" style="9"/>
    <col min="13571" max="13571" width="10.140625" style="9" bestFit="1" customWidth="1"/>
    <col min="13572" max="13575" width="9.140625" style="9"/>
    <col min="13576" max="13577" width="9.85546875" style="9" bestFit="1" customWidth="1"/>
    <col min="13578" max="13826" width="9.140625" style="9"/>
    <col min="13827" max="13827" width="10.140625" style="9" bestFit="1" customWidth="1"/>
    <col min="13828" max="13831" width="9.140625" style="9"/>
    <col min="13832" max="13833" width="9.85546875" style="9" bestFit="1" customWidth="1"/>
    <col min="13834" max="14082" width="9.140625" style="9"/>
    <col min="14083" max="14083" width="10.140625" style="9" bestFit="1" customWidth="1"/>
    <col min="14084" max="14087" width="9.140625" style="9"/>
    <col min="14088" max="14089" width="9.85546875" style="9" bestFit="1" customWidth="1"/>
    <col min="14090" max="14338" width="9.140625" style="9"/>
    <col min="14339" max="14339" width="10.140625" style="9" bestFit="1" customWidth="1"/>
    <col min="14340" max="14343" width="9.140625" style="9"/>
    <col min="14344" max="14345" width="9.85546875" style="9" bestFit="1" customWidth="1"/>
    <col min="14346" max="14594" width="9.140625" style="9"/>
    <col min="14595" max="14595" width="10.140625" style="9" bestFit="1" customWidth="1"/>
    <col min="14596" max="14599" width="9.140625" style="9"/>
    <col min="14600" max="14601" width="9.85546875" style="9" bestFit="1" customWidth="1"/>
    <col min="14602" max="14850" width="9.140625" style="9"/>
    <col min="14851" max="14851" width="10.140625" style="9" bestFit="1" customWidth="1"/>
    <col min="14852" max="14855" width="9.140625" style="9"/>
    <col min="14856" max="14857" width="9.85546875" style="9" bestFit="1" customWidth="1"/>
    <col min="14858" max="15106" width="9.140625" style="9"/>
    <col min="15107" max="15107" width="10.140625" style="9" bestFit="1" customWidth="1"/>
    <col min="15108" max="15111" width="9.140625" style="9"/>
    <col min="15112" max="15113" width="9.85546875" style="9" bestFit="1" customWidth="1"/>
    <col min="15114" max="15362" width="9.140625" style="9"/>
    <col min="15363" max="15363" width="10.140625" style="9" bestFit="1" customWidth="1"/>
    <col min="15364" max="15367" width="9.140625" style="9"/>
    <col min="15368" max="15369" width="9.85546875" style="9" bestFit="1" customWidth="1"/>
    <col min="15370" max="15618" width="9.140625" style="9"/>
    <col min="15619" max="15619" width="10.140625" style="9" bestFit="1" customWidth="1"/>
    <col min="15620" max="15623" width="9.140625" style="9"/>
    <col min="15624" max="15625" width="9.85546875" style="9" bestFit="1" customWidth="1"/>
    <col min="15626" max="15874" width="9.140625" style="9"/>
    <col min="15875" max="15875" width="10.140625" style="9" bestFit="1" customWidth="1"/>
    <col min="15876" max="15879" width="9.140625" style="9"/>
    <col min="15880" max="15881" width="9.85546875" style="9" bestFit="1" customWidth="1"/>
    <col min="15882" max="16130" width="9.140625" style="9"/>
    <col min="16131" max="16131" width="10.140625" style="9" bestFit="1" customWidth="1"/>
    <col min="16132" max="16135" width="9.140625" style="9"/>
    <col min="16136" max="16137" width="9.85546875" style="9" bestFit="1" customWidth="1"/>
    <col min="16138" max="16384" width="9.140625" style="9"/>
  </cols>
  <sheetData>
    <row r="1" spans="1:21" x14ac:dyDescent="0.2">
      <c r="A1" s="235" t="s">
        <v>11</v>
      </c>
      <c r="B1" s="236"/>
      <c r="C1" s="236"/>
      <c r="D1" s="236"/>
      <c r="E1" s="236"/>
      <c r="F1" s="236"/>
      <c r="G1" s="236"/>
      <c r="H1" s="236"/>
      <c r="I1" s="236"/>
      <c r="J1" s="38"/>
    </row>
    <row r="2" spans="1:21" ht="16.5" thickBot="1" x14ac:dyDescent="0.25">
      <c r="A2" s="16"/>
      <c r="B2" s="17"/>
      <c r="C2" s="237" t="s">
        <v>12</v>
      </c>
      <c r="D2" s="237"/>
      <c r="E2" s="23">
        <v>46023</v>
      </c>
      <c r="F2" s="22" t="s">
        <v>0</v>
      </c>
      <c r="G2" s="23">
        <v>46203</v>
      </c>
      <c r="H2" s="39"/>
      <c r="I2" s="39"/>
      <c r="J2" s="38"/>
      <c r="P2" s="40" t="s">
        <v>283</v>
      </c>
      <c r="U2" s="18"/>
    </row>
    <row r="3" spans="1:21" ht="79.5" thickBot="1" x14ac:dyDescent="0.25">
      <c r="A3" s="238" t="s">
        <v>13</v>
      </c>
      <c r="B3" s="223"/>
      <c r="C3" s="223"/>
      <c r="D3" s="223"/>
      <c r="E3" s="223"/>
      <c r="F3" s="239"/>
      <c r="G3" s="19" t="s">
        <v>3</v>
      </c>
      <c r="H3" s="41" t="s">
        <v>174</v>
      </c>
      <c r="I3" s="41" t="s">
        <v>15</v>
      </c>
      <c r="J3" s="41" t="s">
        <v>67</v>
      </c>
      <c r="K3" s="41" t="s">
        <v>188</v>
      </c>
      <c r="L3" s="41" t="s">
        <v>143</v>
      </c>
      <c r="M3" s="41" t="s">
        <v>144</v>
      </c>
      <c r="N3" s="41" t="s">
        <v>145</v>
      </c>
      <c r="O3" s="41" t="s">
        <v>146</v>
      </c>
      <c r="P3" s="41" t="s">
        <v>14</v>
      </c>
    </row>
    <row r="4" spans="1:21" x14ac:dyDescent="0.2">
      <c r="A4" s="240">
        <v>1</v>
      </c>
      <c r="B4" s="241"/>
      <c r="C4" s="241"/>
      <c r="D4" s="241"/>
      <c r="E4" s="241"/>
      <c r="F4" s="241"/>
      <c r="G4" s="20">
        <v>2</v>
      </c>
      <c r="H4" s="42" t="s">
        <v>8</v>
      </c>
      <c r="I4" s="43" t="s">
        <v>9</v>
      </c>
      <c r="J4" s="42" t="s">
        <v>189</v>
      </c>
      <c r="K4" s="43" t="s">
        <v>190</v>
      </c>
      <c r="L4" s="42" t="s">
        <v>191</v>
      </c>
      <c r="M4" s="43" t="s">
        <v>192</v>
      </c>
      <c r="N4" s="42" t="s">
        <v>193</v>
      </c>
      <c r="O4" s="43" t="s">
        <v>194</v>
      </c>
      <c r="P4" s="42" t="s">
        <v>195</v>
      </c>
    </row>
    <row r="5" spans="1:21" x14ac:dyDescent="0.2">
      <c r="A5" s="233" t="s">
        <v>16</v>
      </c>
      <c r="B5" s="233"/>
      <c r="C5" s="233"/>
      <c r="D5" s="233"/>
      <c r="E5" s="233"/>
      <c r="F5" s="233"/>
      <c r="G5" s="233"/>
      <c r="H5" s="233"/>
      <c r="I5" s="233"/>
      <c r="J5" s="233"/>
      <c r="K5" s="233"/>
      <c r="L5" s="233"/>
      <c r="M5" s="233"/>
      <c r="N5" s="242"/>
      <c r="O5" s="242"/>
      <c r="P5" s="242"/>
    </row>
    <row r="6" spans="1:21" ht="12.75" customHeight="1" x14ac:dyDescent="0.2">
      <c r="A6" s="231" t="s">
        <v>196</v>
      </c>
      <c r="B6" s="231"/>
      <c r="C6" s="231"/>
      <c r="D6" s="231"/>
      <c r="E6" s="231"/>
      <c r="F6" s="231"/>
      <c r="G6" s="21">
        <v>1</v>
      </c>
      <c r="H6" s="44">
        <v>2000000</v>
      </c>
      <c r="I6" s="44">
        <v>14732</v>
      </c>
      <c r="J6" s="44">
        <v>0</v>
      </c>
      <c r="K6" s="44">
        <v>2341943</v>
      </c>
      <c r="L6" s="44">
        <v>100737</v>
      </c>
      <c r="M6" s="44">
        <v>3391948</v>
      </c>
      <c r="N6" s="92">
        <v>219530</v>
      </c>
      <c r="O6" s="44">
        <v>0</v>
      </c>
      <c r="P6" s="91">
        <f>H6+I6+J6+K6+L6+M6+N6+O6</f>
        <v>8068890</v>
      </c>
    </row>
    <row r="7" spans="1:21" ht="12.75" customHeight="1" x14ac:dyDescent="0.2">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
      <c r="A9" s="230" t="s">
        <v>241</v>
      </c>
      <c r="B9" s="230"/>
      <c r="C9" s="230"/>
      <c r="D9" s="230"/>
      <c r="E9" s="230"/>
      <c r="F9" s="230"/>
      <c r="G9" s="90">
        <v>4</v>
      </c>
      <c r="H9" s="91">
        <f>H6+H7+H8</f>
        <v>2000000</v>
      </c>
      <c r="I9" s="91">
        <f t="shared" ref="I9:N9" si="1">I6+I7+I8</f>
        <v>14732</v>
      </c>
      <c r="J9" s="91">
        <f t="shared" si="1"/>
        <v>0</v>
      </c>
      <c r="K9" s="91">
        <f t="shared" si="1"/>
        <v>2341943</v>
      </c>
      <c r="L9" s="91">
        <f t="shared" si="1"/>
        <v>100737</v>
      </c>
      <c r="M9" s="91">
        <f t="shared" si="1"/>
        <v>3391948</v>
      </c>
      <c r="N9" s="91">
        <f t="shared" si="1"/>
        <v>219530</v>
      </c>
      <c r="O9" s="91">
        <f>O6+O7+O8</f>
        <v>0</v>
      </c>
      <c r="P9" s="91">
        <f t="shared" si="0"/>
        <v>8068890</v>
      </c>
    </row>
    <row r="10" spans="1:21" ht="12.75" customHeight="1" x14ac:dyDescent="0.2">
      <c r="A10" s="229" t="s">
        <v>199</v>
      </c>
      <c r="B10" s="229"/>
      <c r="C10" s="229"/>
      <c r="D10" s="229"/>
      <c r="E10" s="229"/>
      <c r="F10" s="229"/>
      <c r="G10" s="21">
        <v>5</v>
      </c>
      <c r="H10" s="44">
        <v>0</v>
      </c>
      <c r="I10" s="44">
        <v>0</v>
      </c>
      <c r="J10" s="44">
        <v>0</v>
      </c>
      <c r="K10" s="44">
        <v>0</v>
      </c>
      <c r="L10" s="44">
        <v>0</v>
      </c>
      <c r="M10" s="44">
        <v>219530</v>
      </c>
      <c r="N10" s="92">
        <v>-5675</v>
      </c>
      <c r="O10" s="44">
        <v>0</v>
      </c>
      <c r="P10" s="91">
        <f t="shared" si="0"/>
        <v>213855</v>
      </c>
    </row>
    <row r="11" spans="1:21" ht="25.5" customHeight="1" x14ac:dyDescent="0.2">
      <c r="A11" s="229" t="s">
        <v>200</v>
      </c>
      <c r="B11" s="229"/>
      <c r="C11" s="229"/>
      <c r="D11" s="229"/>
      <c r="E11" s="229"/>
      <c r="F11" s="229"/>
      <c r="G11" s="21">
        <v>6</v>
      </c>
      <c r="H11" s="44">
        <v>0</v>
      </c>
      <c r="I11" s="44">
        <v>0</v>
      </c>
      <c r="J11" s="44">
        <v>0</v>
      </c>
      <c r="K11" s="44">
        <v>2912776</v>
      </c>
      <c r="L11" s="44">
        <v>0</v>
      </c>
      <c r="M11" s="44">
        <v>0</v>
      </c>
      <c r="N11" s="92">
        <v>0</v>
      </c>
      <c r="O11" s="44">
        <v>0</v>
      </c>
      <c r="P11" s="91">
        <f t="shared" si="0"/>
        <v>2912776</v>
      </c>
    </row>
    <row r="12" spans="1:21" ht="12.75" customHeight="1" x14ac:dyDescent="0.2">
      <c r="A12" s="229" t="s">
        <v>201</v>
      </c>
      <c r="B12" s="229"/>
      <c r="C12" s="229"/>
      <c r="D12" s="229"/>
      <c r="E12" s="229"/>
      <c r="F12" s="229"/>
      <c r="G12" s="21">
        <v>7</v>
      </c>
      <c r="H12" s="44">
        <v>0</v>
      </c>
      <c r="I12" s="44">
        <v>0</v>
      </c>
      <c r="J12" s="44">
        <v>0</v>
      </c>
      <c r="K12" s="44">
        <v>-1310947</v>
      </c>
      <c r="L12" s="44">
        <v>0</v>
      </c>
      <c r="M12" s="44">
        <v>1310947</v>
      </c>
      <c r="N12" s="92">
        <v>0</v>
      </c>
      <c r="O12" s="44">
        <v>0</v>
      </c>
      <c r="P12" s="91">
        <f t="shared" si="0"/>
        <v>0</v>
      </c>
    </row>
    <row r="13" spans="1:21" ht="12.75" customHeight="1" x14ac:dyDescent="0.2">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
      <c r="A16" s="229" t="s">
        <v>204</v>
      </c>
      <c r="B16" s="229"/>
      <c r="C16" s="229"/>
      <c r="D16" s="229"/>
      <c r="E16" s="229"/>
      <c r="F16" s="229"/>
      <c r="G16" s="21">
        <v>11</v>
      </c>
      <c r="H16" s="44">
        <v>0</v>
      </c>
      <c r="I16" s="44">
        <v>0</v>
      </c>
      <c r="J16" s="44">
        <v>0</v>
      </c>
      <c r="K16" s="44">
        <v>0</v>
      </c>
      <c r="L16" s="44">
        <v>0</v>
      </c>
      <c r="M16" s="44">
        <v>0</v>
      </c>
      <c r="N16" s="92">
        <v>-219530</v>
      </c>
      <c r="O16" s="44">
        <v>0</v>
      </c>
      <c r="P16" s="91">
        <f t="shared" si="0"/>
        <v>-219530</v>
      </c>
    </row>
    <row r="17" spans="1:16" ht="27" customHeight="1" x14ac:dyDescent="0.2">
      <c r="A17" s="230" t="s">
        <v>211</v>
      </c>
      <c r="B17" s="230"/>
      <c r="C17" s="230"/>
      <c r="D17" s="230"/>
      <c r="E17" s="230"/>
      <c r="F17" s="230"/>
      <c r="G17" s="90">
        <v>12</v>
      </c>
      <c r="H17" s="91">
        <f>H10+H11+H12+H13+H14+H15+H16</f>
        <v>0</v>
      </c>
      <c r="I17" s="91">
        <f t="shared" ref="I17:O17" si="2">I10+I11+I12+I13+I14+I15+I16</f>
        <v>0</v>
      </c>
      <c r="J17" s="91">
        <f t="shared" si="2"/>
        <v>0</v>
      </c>
      <c r="K17" s="91">
        <f t="shared" si="2"/>
        <v>1601829</v>
      </c>
      <c r="L17" s="91">
        <f t="shared" si="2"/>
        <v>0</v>
      </c>
      <c r="M17" s="91">
        <f t="shared" si="2"/>
        <v>1530477</v>
      </c>
      <c r="N17" s="91">
        <f t="shared" si="2"/>
        <v>-225205</v>
      </c>
      <c r="O17" s="91">
        <f t="shared" si="2"/>
        <v>0</v>
      </c>
      <c r="P17" s="91">
        <f t="shared" si="0"/>
        <v>2907101</v>
      </c>
    </row>
    <row r="18" spans="1:16" ht="12.75" customHeight="1" x14ac:dyDescent="0.2">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
      <c r="A21" s="229" t="s">
        <v>209</v>
      </c>
      <c r="B21" s="229"/>
      <c r="C21" s="229"/>
      <c r="D21" s="229"/>
      <c r="E21" s="229"/>
      <c r="F21" s="229"/>
      <c r="G21" s="21">
        <v>16</v>
      </c>
      <c r="H21" s="44">
        <v>0</v>
      </c>
      <c r="I21" s="44">
        <v>0</v>
      </c>
      <c r="J21" s="44">
        <v>0</v>
      </c>
      <c r="K21" s="44">
        <v>0</v>
      </c>
      <c r="L21" s="44">
        <v>0</v>
      </c>
      <c r="M21" s="44">
        <v>-303600</v>
      </c>
      <c r="N21" s="92">
        <v>0</v>
      </c>
      <c r="O21" s="44">
        <v>0</v>
      </c>
      <c r="P21" s="91">
        <f t="shared" si="0"/>
        <v>-303600</v>
      </c>
    </row>
    <row r="22" spans="1:16" ht="12.75" customHeight="1" x14ac:dyDescent="0.2">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
      <c r="A23" s="232" t="s">
        <v>210</v>
      </c>
      <c r="B23" s="232"/>
      <c r="C23" s="232"/>
      <c r="D23" s="232"/>
      <c r="E23" s="232"/>
      <c r="F23" s="232"/>
      <c r="G23" s="90">
        <v>18</v>
      </c>
      <c r="H23" s="91">
        <f>H18+H19+H20+H21+H22+H17+H9</f>
        <v>2000000</v>
      </c>
      <c r="I23" s="91">
        <f t="shared" ref="I23:N23" si="3">I18+I19+I20+I21+I22+I17+I9</f>
        <v>14732</v>
      </c>
      <c r="J23" s="91">
        <f t="shared" si="3"/>
        <v>0</v>
      </c>
      <c r="K23" s="91">
        <f t="shared" si="3"/>
        <v>3943772</v>
      </c>
      <c r="L23" s="91">
        <f t="shared" si="3"/>
        <v>100737</v>
      </c>
      <c r="M23" s="91">
        <f t="shared" si="3"/>
        <v>4618825</v>
      </c>
      <c r="N23" s="91">
        <f t="shared" si="3"/>
        <v>-5675</v>
      </c>
      <c r="O23" s="91">
        <f>O18+O19+O20+O21+O22+O17+O9</f>
        <v>0</v>
      </c>
      <c r="P23" s="91">
        <f t="shared" si="0"/>
        <v>10672391</v>
      </c>
    </row>
    <row r="24" spans="1:16" x14ac:dyDescent="0.2">
      <c r="A24" s="233" t="s">
        <v>17</v>
      </c>
      <c r="B24" s="234"/>
      <c r="C24" s="234"/>
      <c r="D24" s="234"/>
      <c r="E24" s="234"/>
      <c r="F24" s="234"/>
      <c r="G24" s="234"/>
      <c r="H24" s="234"/>
      <c r="I24" s="234"/>
      <c r="J24" s="234"/>
      <c r="K24" s="234"/>
      <c r="L24" s="234"/>
      <c r="M24" s="234"/>
      <c r="N24" s="234"/>
      <c r="O24" s="234"/>
      <c r="P24" s="234"/>
    </row>
    <row r="25" spans="1:16" ht="12.75" customHeight="1" x14ac:dyDescent="0.2">
      <c r="A25" s="231" t="s">
        <v>212</v>
      </c>
      <c r="B25" s="231"/>
      <c r="C25" s="231"/>
      <c r="D25" s="231"/>
      <c r="E25" s="231"/>
      <c r="F25" s="231"/>
      <c r="G25" s="21">
        <v>19</v>
      </c>
      <c r="H25" s="44">
        <v>2000000</v>
      </c>
      <c r="I25" s="44">
        <v>14732</v>
      </c>
      <c r="J25" s="44">
        <v>0</v>
      </c>
      <c r="K25" s="44">
        <v>3943772</v>
      </c>
      <c r="L25" s="44">
        <v>100737</v>
      </c>
      <c r="M25" s="44">
        <v>4618825</v>
      </c>
      <c r="N25" s="92">
        <v>-5675</v>
      </c>
      <c r="O25" s="44">
        <v>0</v>
      </c>
      <c r="P25" s="91">
        <f>H25+I25+J25+K25+L25+M25+N25+O25</f>
        <v>10672391</v>
      </c>
    </row>
    <row r="26" spans="1:16" ht="12.75" customHeight="1" x14ac:dyDescent="0.2">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
      <c r="A28" s="230" t="s">
        <v>213</v>
      </c>
      <c r="B28" s="230"/>
      <c r="C28" s="230"/>
      <c r="D28" s="230"/>
      <c r="E28" s="230"/>
      <c r="F28" s="230"/>
      <c r="G28" s="90">
        <v>22</v>
      </c>
      <c r="H28" s="91">
        <f>H25+H26+H27</f>
        <v>2000000</v>
      </c>
      <c r="I28" s="91">
        <f t="shared" ref="I28:O28" si="5">I25+I26+I27</f>
        <v>14732</v>
      </c>
      <c r="J28" s="91">
        <f t="shared" si="5"/>
        <v>0</v>
      </c>
      <c r="K28" s="91">
        <f t="shared" si="5"/>
        <v>3943772</v>
      </c>
      <c r="L28" s="91">
        <f t="shared" si="5"/>
        <v>100737</v>
      </c>
      <c r="M28" s="91">
        <f t="shared" si="5"/>
        <v>4618825</v>
      </c>
      <c r="N28" s="91">
        <f t="shared" si="5"/>
        <v>-5675</v>
      </c>
      <c r="O28" s="91">
        <f t="shared" si="5"/>
        <v>0</v>
      </c>
      <c r="P28" s="91">
        <f t="shared" si="4"/>
        <v>10672391</v>
      </c>
    </row>
    <row r="29" spans="1:16" ht="12.75" customHeight="1" x14ac:dyDescent="0.2">
      <c r="A29" s="229" t="s">
        <v>214</v>
      </c>
      <c r="B29" s="229"/>
      <c r="C29" s="229"/>
      <c r="D29" s="229"/>
      <c r="E29" s="229"/>
      <c r="F29" s="229"/>
      <c r="G29" s="21">
        <v>23</v>
      </c>
      <c r="H29" s="44">
        <v>0</v>
      </c>
      <c r="I29" s="44">
        <v>0</v>
      </c>
      <c r="J29" s="44">
        <v>0</v>
      </c>
      <c r="K29" s="44">
        <v>0</v>
      </c>
      <c r="L29" s="44">
        <v>0</v>
      </c>
      <c r="M29" s="44">
        <v>-5675</v>
      </c>
      <c r="N29" s="92">
        <v>-8454</v>
      </c>
      <c r="O29" s="44">
        <v>0</v>
      </c>
      <c r="P29" s="91">
        <f t="shared" si="4"/>
        <v>-14129</v>
      </c>
    </row>
    <row r="30" spans="1:16" ht="16.5" customHeight="1" x14ac:dyDescent="0.2">
      <c r="A30" s="229" t="s">
        <v>215</v>
      </c>
      <c r="B30" s="229"/>
      <c r="C30" s="229"/>
      <c r="D30" s="229"/>
      <c r="E30" s="229"/>
      <c r="F30" s="229"/>
      <c r="G30" s="21">
        <v>24</v>
      </c>
      <c r="H30" s="44">
        <v>0</v>
      </c>
      <c r="I30" s="44">
        <v>0</v>
      </c>
      <c r="J30" s="44">
        <v>0</v>
      </c>
      <c r="K30" s="44">
        <v>1375411</v>
      </c>
      <c r="L30" s="44">
        <v>0</v>
      </c>
      <c r="M30" s="44">
        <v>0</v>
      </c>
      <c r="N30" s="92">
        <v>0</v>
      </c>
      <c r="O30" s="44">
        <v>0</v>
      </c>
      <c r="P30" s="91">
        <f t="shared" si="4"/>
        <v>1375411</v>
      </c>
    </row>
    <row r="31" spans="1:16" ht="12.75" customHeight="1" x14ac:dyDescent="0.2">
      <c r="A31" s="229" t="s">
        <v>216</v>
      </c>
      <c r="B31" s="229"/>
      <c r="C31" s="229"/>
      <c r="D31" s="229"/>
      <c r="E31" s="229"/>
      <c r="F31" s="229"/>
      <c r="G31" s="21">
        <v>25</v>
      </c>
      <c r="H31" s="44">
        <v>0</v>
      </c>
      <c r="I31" s="44">
        <v>0</v>
      </c>
      <c r="J31" s="44">
        <v>0</v>
      </c>
      <c r="K31" s="44">
        <v>-1008112</v>
      </c>
      <c r="L31" s="44">
        <v>0</v>
      </c>
      <c r="M31" s="44">
        <v>1008112</v>
      </c>
      <c r="N31" s="92">
        <v>0</v>
      </c>
      <c r="O31" s="44">
        <v>0</v>
      </c>
      <c r="P31" s="91">
        <f t="shared" si="4"/>
        <v>0</v>
      </c>
    </row>
    <row r="32" spans="1:16" ht="12.75" customHeight="1" x14ac:dyDescent="0.2">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
      <c r="A35" s="229" t="s">
        <v>220</v>
      </c>
      <c r="B35" s="229"/>
      <c r="C35" s="229"/>
      <c r="D35" s="229"/>
      <c r="E35" s="229"/>
      <c r="F35" s="229"/>
      <c r="G35" s="21">
        <v>29</v>
      </c>
      <c r="H35" s="44">
        <v>0</v>
      </c>
      <c r="I35" s="44">
        <v>0</v>
      </c>
      <c r="J35" s="44">
        <v>0</v>
      </c>
      <c r="K35" s="44">
        <v>0</v>
      </c>
      <c r="L35" s="44">
        <v>0</v>
      </c>
      <c r="M35" s="44">
        <v>0</v>
      </c>
      <c r="N35" s="92">
        <v>5675</v>
      </c>
      <c r="O35" s="44">
        <v>0</v>
      </c>
      <c r="P35" s="91">
        <f t="shared" si="4"/>
        <v>5675</v>
      </c>
    </row>
    <row r="36" spans="1:16" ht="25.5" customHeight="1" x14ac:dyDescent="0.2">
      <c r="A36" s="230" t="s">
        <v>221</v>
      </c>
      <c r="B36" s="230"/>
      <c r="C36" s="230"/>
      <c r="D36" s="230"/>
      <c r="E36" s="230"/>
      <c r="F36" s="230"/>
      <c r="G36" s="90">
        <v>30</v>
      </c>
      <c r="H36" s="91">
        <f>H29+H30+H31+H32+H33+H34+H35</f>
        <v>0</v>
      </c>
      <c r="I36" s="91">
        <f t="shared" ref="I36:N36" si="6">I29+I30+I31+I32+I33+I34+I35</f>
        <v>0</v>
      </c>
      <c r="J36" s="91">
        <f t="shared" si="6"/>
        <v>0</v>
      </c>
      <c r="K36" s="91">
        <f t="shared" si="6"/>
        <v>367299</v>
      </c>
      <c r="L36" s="91">
        <f t="shared" si="6"/>
        <v>0</v>
      </c>
      <c r="M36" s="91">
        <f t="shared" si="6"/>
        <v>1002437</v>
      </c>
      <c r="N36" s="91">
        <f t="shared" si="6"/>
        <v>-2779</v>
      </c>
      <c r="O36" s="91">
        <f>O29+O30+O31+O32+O33+O34+O35</f>
        <v>0</v>
      </c>
      <c r="P36" s="91">
        <f t="shared" si="4"/>
        <v>1366957</v>
      </c>
    </row>
    <row r="37" spans="1:16" ht="12.75" customHeight="1" x14ac:dyDescent="0.2">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
      <c r="A39" s="229" t="s">
        <v>227</v>
      </c>
      <c r="B39" s="229"/>
      <c r="C39" s="229"/>
      <c r="D39" s="229"/>
      <c r="E39" s="229"/>
      <c r="F39" s="229"/>
      <c r="G39" s="21">
        <v>33</v>
      </c>
      <c r="H39" s="44">
        <v>0</v>
      </c>
      <c r="I39" s="44">
        <v>0</v>
      </c>
      <c r="J39" s="44">
        <v>0</v>
      </c>
      <c r="K39" s="44">
        <v>0</v>
      </c>
      <c r="L39" s="44">
        <v>0</v>
      </c>
      <c r="M39" s="44">
        <v>0</v>
      </c>
      <c r="N39" s="92">
        <v>0</v>
      </c>
      <c r="O39" s="44">
        <v>0</v>
      </c>
      <c r="P39" s="91">
        <f t="shared" si="4"/>
        <v>0</v>
      </c>
    </row>
    <row r="40" spans="1:16" ht="12.75" customHeight="1" x14ac:dyDescent="0.2">
      <c r="A40" s="229" t="s">
        <v>224</v>
      </c>
      <c r="B40" s="229"/>
      <c r="C40" s="229"/>
      <c r="D40" s="229"/>
      <c r="E40" s="229"/>
      <c r="F40" s="229"/>
      <c r="G40" s="21">
        <v>34</v>
      </c>
      <c r="H40" s="44">
        <v>0</v>
      </c>
      <c r="I40" s="44">
        <v>0</v>
      </c>
      <c r="J40" s="44">
        <v>0</v>
      </c>
      <c r="K40" s="44">
        <v>0</v>
      </c>
      <c r="L40" s="44">
        <v>0</v>
      </c>
      <c r="M40" s="44">
        <v>-354200</v>
      </c>
      <c r="N40" s="92">
        <v>0</v>
      </c>
      <c r="O40" s="44">
        <v>0</v>
      </c>
      <c r="P40" s="91">
        <f t="shared" si="4"/>
        <v>-354200</v>
      </c>
    </row>
    <row r="41" spans="1:16" ht="12.75" customHeight="1" x14ac:dyDescent="0.2">
      <c r="A41" s="231" t="s">
        <v>225</v>
      </c>
      <c r="B41" s="231"/>
      <c r="C41" s="231"/>
      <c r="D41" s="231"/>
      <c r="E41" s="231"/>
      <c r="F41" s="231"/>
      <c r="G41" s="21">
        <v>35</v>
      </c>
      <c r="H41" s="44">
        <v>0</v>
      </c>
      <c r="I41" s="44">
        <v>0</v>
      </c>
      <c r="J41" s="44">
        <v>0</v>
      </c>
      <c r="K41" s="44">
        <v>0</v>
      </c>
      <c r="L41" s="44">
        <v>0</v>
      </c>
      <c r="M41" s="44">
        <v>0</v>
      </c>
      <c r="N41" s="92">
        <v>0</v>
      </c>
      <c r="O41" s="44">
        <v>0</v>
      </c>
      <c r="P41" s="91">
        <f t="shared" si="4"/>
        <v>0</v>
      </c>
    </row>
    <row r="42" spans="1:16" ht="20.25" customHeight="1" x14ac:dyDescent="0.2">
      <c r="A42" s="232" t="s">
        <v>226</v>
      </c>
      <c r="B42" s="232"/>
      <c r="C42" s="232"/>
      <c r="D42" s="232"/>
      <c r="E42" s="232"/>
      <c r="F42" s="232"/>
      <c r="G42" s="93">
        <v>36</v>
      </c>
      <c r="H42" s="94">
        <f>H28+H36+H37+H38+H39+H40+H41</f>
        <v>2000000</v>
      </c>
      <c r="I42" s="94">
        <f t="shared" ref="I42:O42" si="7">I28+I36+I37+I38+I39+I40+I41</f>
        <v>14732</v>
      </c>
      <c r="J42" s="94">
        <f t="shared" si="7"/>
        <v>0</v>
      </c>
      <c r="K42" s="94">
        <f t="shared" si="7"/>
        <v>4311071</v>
      </c>
      <c r="L42" s="94">
        <f t="shared" si="7"/>
        <v>100737</v>
      </c>
      <c r="M42" s="94">
        <f t="shared" si="7"/>
        <v>5267062</v>
      </c>
      <c r="N42" s="94">
        <f t="shared" si="7"/>
        <v>-8454</v>
      </c>
      <c r="O42" s="94">
        <f t="shared" si="7"/>
        <v>0</v>
      </c>
      <c r="P42" s="91">
        <f t="shared" si="4"/>
        <v>11685148</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71" zoomScaleNormal="71" workbookViewId="0">
      <selection activeCell="L4" sqref="L4"/>
    </sheetView>
  </sheetViews>
  <sheetFormatPr defaultRowHeight="12.75" x14ac:dyDescent="0.2"/>
  <cols>
    <col min="7" max="7" width="9.140625" customWidth="1"/>
    <col min="9" max="9" width="81.140625" customWidth="1"/>
  </cols>
  <sheetData>
    <row r="1" spans="1:9" ht="12.75" customHeight="1" x14ac:dyDescent="0.2">
      <c r="A1" s="243" t="s">
        <v>305</v>
      </c>
      <c r="B1" s="243"/>
      <c r="C1" s="243"/>
      <c r="D1" s="243"/>
      <c r="E1" s="243"/>
      <c r="F1" s="243"/>
      <c r="G1" s="243"/>
      <c r="H1" s="243"/>
      <c r="I1" s="243"/>
    </row>
    <row r="2" spans="1:9" x14ac:dyDescent="0.2">
      <c r="A2" s="243"/>
      <c r="B2" s="243"/>
      <c r="C2" s="243"/>
      <c r="D2" s="243"/>
      <c r="E2" s="243"/>
      <c r="F2" s="243"/>
      <c r="G2" s="243"/>
      <c r="H2" s="243"/>
      <c r="I2" s="243"/>
    </row>
    <row r="3" spans="1:9" x14ac:dyDescent="0.2">
      <c r="A3" s="243"/>
      <c r="B3" s="243"/>
      <c r="C3" s="243"/>
      <c r="D3" s="243"/>
      <c r="E3" s="243"/>
      <c r="F3" s="243"/>
      <c r="G3" s="243"/>
      <c r="H3" s="243"/>
      <c r="I3" s="243"/>
    </row>
    <row r="4" spans="1:9" x14ac:dyDescent="0.2">
      <c r="A4" s="243"/>
      <c r="B4" s="243"/>
      <c r="C4" s="243"/>
      <c r="D4" s="243"/>
      <c r="E4" s="243"/>
      <c r="F4" s="243"/>
      <c r="G4" s="243"/>
      <c r="H4" s="243"/>
      <c r="I4" s="243"/>
    </row>
    <row r="5" spans="1:9" x14ac:dyDescent="0.2">
      <c r="A5" s="243"/>
      <c r="B5" s="243"/>
      <c r="C5" s="243"/>
      <c r="D5" s="243"/>
      <c r="E5" s="243"/>
      <c r="F5" s="243"/>
      <c r="G5" s="243"/>
      <c r="H5" s="243"/>
      <c r="I5" s="243"/>
    </row>
    <row r="6" spans="1:9" x14ac:dyDescent="0.2">
      <c r="A6" s="243"/>
      <c r="B6" s="243"/>
      <c r="C6" s="243"/>
      <c r="D6" s="243"/>
      <c r="E6" s="243"/>
      <c r="F6" s="243"/>
      <c r="G6" s="243"/>
      <c r="H6" s="243"/>
      <c r="I6" s="243"/>
    </row>
    <row r="7" spans="1:9" x14ac:dyDescent="0.2">
      <c r="A7" s="243"/>
      <c r="B7" s="243"/>
      <c r="C7" s="243"/>
      <c r="D7" s="243"/>
      <c r="E7" s="243"/>
      <c r="F7" s="243"/>
      <c r="G7" s="243"/>
      <c r="H7" s="243"/>
      <c r="I7" s="243"/>
    </row>
    <row r="8" spans="1:9" x14ac:dyDescent="0.2">
      <c r="A8" s="243"/>
      <c r="B8" s="243"/>
      <c r="C8" s="243"/>
      <c r="D8" s="243"/>
      <c r="E8" s="243"/>
      <c r="F8" s="243"/>
      <c r="G8" s="243"/>
      <c r="H8" s="243"/>
      <c r="I8" s="243"/>
    </row>
    <row r="9" spans="1:9" x14ac:dyDescent="0.2">
      <c r="A9" s="243"/>
      <c r="B9" s="243"/>
      <c r="C9" s="243"/>
      <c r="D9" s="243"/>
      <c r="E9" s="243"/>
      <c r="F9" s="243"/>
      <c r="G9" s="243"/>
      <c r="H9" s="243"/>
      <c r="I9" s="243"/>
    </row>
    <row r="10" spans="1:9" x14ac:dyDescent="0.2">
      <c r="A10" s="243"/>
      <c r="B10" s="243"/>
      <c r="C10" s="243"/>
      <c r="D10" s="243"/>
      <c r="E10" s="243"/>
      <c r="F10" s="243"/>
      <c r="G10" s="243"/>
      <c r="H10" s="243"/>
      <c r="I10" s="243"/>
    </row>
    <row r="11" spans="1:9" x14ac:dyDescent="0.2">
      <c r="A11" s="243"/>
      <c r="B11" s="243"/>
      <c r="C11" s="243"/>
      <c r="D11" s="243"/>
      <c r="E11" s="243"/>
      <c r="F11" s="243"/>
      <c r="G11" s="243"/>
      <c r="H11" s="243"/>
      <c r="I11" s="243"/>
    </row>
    <row r="12" spans="1:9" x14ac:dyDescent="0.2">
      <c r="A12" s="243"/>
      <c r="B12" s="243"/>
      <c r="C12" s="243"/>
      <c r="D12" s="243"/>
      <c r="E12" s="243"/>
      <c r="F12" s="243"/>
      <c r="G12" s="243"/>
      <c r="H12" s="243"/>
      <c r="I12" s="243"/>
    </row>
    <row r="13" spans="1:9" x14ac:dyDescent="0.2">
      <c r="A13" s="243"/>
      <c r="B13" s="243"/>
      <c r="C13" s="243"/>
      <c r="D13" s="243"/>
      <c r="E13" s="243"/>
      <c r="F13" s="243"/>
      <c r="G13" s="243"/>
      <c r="H13" s="243"/>
      <c r="I13" s="243"/>
    </row>
    <row r="14" spans="1:9" x14ac:dyDescent="0.2">
      <c r="A14" s="243"/>
      <c r="B14" s="243"/>
      <c r="C14" s="243"/>
      <c r="D14" s="243"/>
      <c r="E14" s="243"/>
      <c r="F14" s="243"/>
      <c r="G14" s="243"/>
      <c r="H14" s="243"/>
      <c r="I14" s="243"/>
    </row>
    <row r="15" spans="1:9" x14ac:dyDescent="0.2">
      <c r="A15" s="243"/>
      <c r="B15" s="243"/>
      <c r="C15" s="243"/>
      <c r="D15" s="243"/>
      <c r="E15" s="243"/>
      <c r="F15" s="243"/>
      <c r="G15" s="243"/>
      <c r="H15" s="243"/>
      <c r="I15" s="243"/>
    </row>
    <row r="16" spans="1:9" x14ac:dyDescent="0.2">
      <c r="A16" s="243"/>
      <c r="B16" s="243"/>
      <c r="C16" s="243"/>
      <c r="D16" s="243"/>
      <c r="E16" s="243"/>
      <c r="F16" s="243"/>
      <c r="G16" s="243"/>
      <c r="H16" s="243"/>
      <c r="I16" s="243"/>
    </row>
    <row r="17" spans="1:9" x14ac:dyDescent="0.2">
      <c r="A17" s="243"/>
      <c r="B17" s="243"/>
      <c r="C17" s="243"/>
      <c r="D17" s="243"/>
      <c r="E17" s="243"/>
      <c r="F17" s="243"/>
      <c r="G17" s="243"/>
      <c r="H17" s="243"/>
      <c r="I17" s="243"/>
    </row>
    <row r="18" spans="1:9" x14ac:dyDescent="0.2">
      <c r="A18" s="243"/>
      <c r="B18" s="243"/>
      <c r="C18" s="243"/>
      <c r="D18" s="243"/>
      <c r="E18" s="243"/>
      <c r="F18" s="243"/>
      <c r="G18" s="243"/>
      <c r="H18" s="243"/>
      <c r="I18" s="243"/>
    </row>
    <row r="19" spans="1:9" x14ac:dyDescent="0.2">
      <c r="A19" s="243"/>
      <c r="B19" s="243"/>
      <c r="C19" s="243"/>
      <c r="D19" s="243"/>
      <c r="E19" s="243"/>
      <c r="F19" s="243"/>
      <c r="G19" s="243"/>
      <c r="H19" s="243"/>
      <c r="I19" s="243"/>
    </row>
    <row r="20" spans="1:9" x14ac:dyDescent="0.2">
      <c r="A20" s="243"/>
      <c r="B20" s="243"/>
      <c r="C20" s="243"/>
      <c r="D20" s="243"/>
      <c r="E20" s="243"/>
      <c r="F20" s="243"/>
      <c r="G20" s="243"/>
      <c r="H20" s="243"/>
      <c r="I20" s="243"/>
    </row>
    <row r="21" spans="1:9" x14ac:dyDescent="0.2">
      <c r="A21" s="243"/>
      <c r="B21" s="243"/>
      <c r="C21" s="243"/>
      <c r="D21" s="243"/>
      <c r="E21" s="243"/>
      <c r="F21" s="243"/>
      <c r="G21" s="243"/>
      <c r="H21" s="243"/>
      <c r="I21" s="243"/>
    </row>
    <row r="22" spans="1:9" x14ac:dyDescent="0.2">
      <c r="A22" s="243"/>
      <c r="B22" s="243"/>
      <c r="C22" s="243"/>
      <c r="D22" s="243"/>
      <c r="E22" s="243"/>
      <c r="F22" s="243"/>
      <c r="G22" s="243"/>
      <c r="H22" s="243"/>
      <c r="I22" s="243"/>
    </row>
    <row r="23" spans="1:9" x14ac:dyDescent="0.2">
      <c r="A23" s="243"/>
      <c r="B23" s="243"/>
      <c r="C23" s="243"/>
      <c r="D23" s="243"/>
      <c r="E23" s="243"/>
      <c r="F23" s="243"/>
      <c r="G23" s="243"/>
      <c r="H23" s="243"/>
      <c r="I23" s="243"/>
    </row>
    <row r="24" spans="1:9" x14ac:dyDescent="0.2">
      <c r="A24" s="243"/>
      <c r="B24" s="243"/>
      <c r="C24" s="243"/>
      <c r="D24" s="243"/>
      <c r="E24" s="243"/>
      <c r="F24" s="243"/>
      <c r="G24" s="243"/>
      <c r="H24" s="243"/>
      <c r="I24" s="243"/>
    </row>
    <row r="25" spans="1:9" x14ac:dyDescent="0.2">
      <c r="A25" s="243"/>
      <c r="B25" s="243"/>
      <c r="C25" s="243"/>
      <c r="D25" s="243"/>
      <c r="E25" s="243"/>
      <c r="F25" s="243"/>
      <c r="G25" s="243"/>
      <c r="H25" s="243"/>
      <c r="I25" s="243"/>
    </row>
    <row r="26" spans="1:9" x14ac:dyDescent="0.2">
      <c r="A26" s="243"/>
      <c r="B26" s="243"/>
      <c r="C26" s="243"/>
      <c r="D26" s="243"/>
      <c r="E26" s="243"/>
      <c r="F26" s="243"/>
      <c r="G26" s="243"/>
      <c r="H26" s="243"/>
      <c r="I26" s="243"/>
    </row>
    <row r="27" spans="1:9" x14ac:dyDescent="0.2">
      <c r="A27" s="243"/>
      <c r="B27" s="243"/>
      <c r="C27" s="243"/>
      <c r="D27" s="243"/>
      <c r="E27" s="243"/>
      <c r="F27" s="243"/>
      <c r="G27" s="243"/>
      <c r="H27" s="243"/>
      <c r="I27" s="243"/>
    </row>
    <row r="28" spans="1:9" x14ac:dyDescent="0.2">
      <c r="A28" s="243"/>
      <c r="B28" s="243"/>
      <c r="C28" s="243"/>
      <c r="D28" s="243"/>
      <c r="E28" s="243"/>
      <c r="F28" s="243"/>
      <c r="G28" s="243"/>
      <c r="H28" s="243"/>
      <c r="I28" s="243"/>
    </row>
    <row r="29" spans="1:9" x14ac:dyDescent="0.2">
      <c r="A29" s="243"/>
      <c r="B29" s="243"/>
      <c r="C29" s="243"/>
      <c r="D29" s="243"/>
      <c r="E29" s="243"/>
      <c r="F29" s="243"/>
      <c r="G29" s="243"/>
      <c r="H29" s="243"/>
      <c r="I29" s="243"/>
    </row>
    <row r="30" spans="1:9" x14ac:dyDescent="0.2">
      <c r="A30" s="243"/>
      <c r="B30" s="243"/>
      <c r="C30" s="243"/>
      <c r="D30" s="243"/>
      <c r="E30" s="243"/>
      <c r="F30" s="243"/>
      <c r="G30" s="243"/>
      <c r="H30" s="243"/>
      <c r="I30" s="243"/>
    </row>
    <row r="31" spans="1:9" x14ac:dyDescent="0.2">
      <c r="A31" s="243"/>
      <c r="B31" s="243"/>
      <c r="C31" s="243"/>
      <c r="D31" s="243"/>
      <c r="E31" s="243"/>
      <c r="F31" s="243"/>
      <c r="G31" s="243"/>
      <c r="H31" s="243"/>
      <c r="I31" s="243"/>
    </row>
    <row r="32" spans="1:9" x14ac:dyDescent="0.2">
      <c r="A32" s="243"/>
      <c r="B32" s="243"/>
      <c r="C32" s="243"/>
      <c r="D32" s="243"/>
      <c r="E32" s="243"/>
      <c r="F32" s="243"/>
      <c r="G32" s="243"/>
      <c r="H32" s="243"/>
      <c r="I32" s="243"/>
    </row>
    <row r="33" spans="1:9" x14ac:dyDescent="0.2">
      <c r="A33" s="243"/>
      <c r="B33" s="243"/>
      <c r="C33" s="243"/>
      <c r="D33" s="243"/>
      <c r="E33" s="243"/>
      <c r="F33" s="243"/>
      <c r="G33" s="243"/>
      <c r="H33" s="243"/>
      <c r="I33" s="243"/>
    </row>
    <row r="34" spans="1:9" x14ac:dyDescent="0.2">
      <c r="A34" s="243"/>
      <c r="B34" s="243"/>
      <c r="C34" s="243"/>
      <c r="D34" s="243"/>
      <c r="E34" s="243"/>
      <c r="F34" s="243"/>
      <c r="G34" s="243"/>
      <c r="H34" s="243"/>
      <c r="I34" s="243"/>
    </row>
    <row r="35" spans="1:9" x14ac:dyDescent="0.2">
      <c r="A35" s="243"/>
      <c r="B35" s="243"/>
      <c r="C35" s="243"/>
      <c r="D35" s="243"/>
      <c r="E35" s="243"/>
      <c r="F35" s="243"/>
      <c r="G35" s="243"/>
      <c r="H35" s="243"/>
      <c r="I35" s="243"/>
    </row>
    <row r="36" spans="1:9" x14ac:dyDescent="0.2">
      <c r="A36" s="243"/>
      <c r="B36" s="243"/>
      <c r="C36" s="243"/>
      <c r="D36" s="243"/>
      <c r="E36" s="243"/>
      <c r="F36" s="243"/>
      <c r="G36" s="243"/>
      <c r="H36" s="243"/>
      <c r="I36" s="243"/>
    </row>
    <row r="37" spans="1:9" x14ac:dyDescent="0.2">
      <c r="A37" s="243"/>
      <c r="B37" s="243"/>
      <c r="C37" s="243"/>
      <c r="D37" s="243"/>
      <c r="E37" s="243"/>
      <c r="F37" s="243"/>
      <c r="G37" s="243"/>
      <c r="H37" s="243"/>
      <c r="I37" s="243"/>
    </row>
    <row r="38" spans="1:9" x14ac:dyDescent="0.2">
      <c r="A38" s="243"/>
      <c r="B38" s="243"/>
      <c r="C38" s="243"/>
      <c r="D38" s="243"/>
      <c r="E38" s="243"/>
      <c r="F38" s="243"/>
      <c r="G38" s="243"/>
      <c r="H38" s="243"/>
      <c r="I38" s="243"/>
    </row>
    <row r="39" spans="1:9" ht="143.25" customHeight="1" x14ac:dyDescent="0.2">
      <c r="A39" s="243"/>
      <c r="B39" s="243"/>
      <c r="C39" s="243"/>
      <c r="D39" s="243"/>
      <c r="E39" s="243"/>
      <c r="F39" s="243"/>
      <c r="G39" s="243"/>
      <c r="H39" s="243"/>
      <c r="I39" s="243"/>
    </row>
    <row r="40" spans="1:9" ht="322.89999999999998" customHeight="1" x14ac:dyDescent="0.2">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5A65A-957F-4BD4-BC54-E7404E12A8E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3985E-FA02-4156-A3F8-ACB347F72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2026-07-14T11:12:37Z</cp:lastPrinted>
  <dcterms:created xsi:type="dcterms:W3CDTF">2008-10-17T11:51:54Z</dcterms:created>
  <dcterms:modified xsi:type="dcterms:W3CDTF">2026-07-14T11:33:33Z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